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2120" windowHeight="8415" activeTab="1"/>
  </bookViews>
  <sheets>
    <sheet name="Matriz Lógica" sheetId="1" r:id="rId1"/>
    <sheet name="Plano de Trabalho - 2009-2010" sheetId="2" r:id="rId2"/>
  </sheets>
  <definedNames>
    <definedName name="_xlnm.Print_Area" localSheetId="0">'Matriz Lógica'!$A$1:$E$68</definedName>
    <definedName name="_xlnm.Print_Area" localSheetId="1">'Plano de Trabalho - 2009-2010'!$A$1:$P$54</definedName>
    <definedName name="_xlnm.Print_Titles" localSheetId="0">'Matriz Lógica'!$A:$E</definedName>
  </definedNames>
  <calcPr fullCalcOnLoad="1"/>
</workbook>
</file>

<file path=xl/sharedStrings.xml><?xml version="1.0" encoding="utf-8"?>
<sst xmlns="http://schemas.openxmlformats.org/spreadsheetml/2006/main" count="333" uniqueCount="149">
  <si>
    <t>MATRIZ DE RESULTADOS E RECURSOS DO PROJETO</t>
  </si>
  <si>
    <t>Descrição dos Insumos</t>
  </si>
  <si>
    <t>(Project Results and Resources Framework - PRRF)</t>
  </si>
  <si>
    <t>Total do Resultado 1</t>
  </si>
  <si>
    <t>Total Bruto (109)</t>
  </si>
  <si>
    <r>
      <t xml:space="preserve">Resultados do Projeto
</t>
    </r>
    <r>
      <rPr>
        <sz val="10"/>
        <rFont val="Arial"/>
        <family val="2"/>
      </rPr>
      <t>(outcome statement)</t>
    </r>
  </si>
  <si>
    <r>
      <t xml:space="preserve">Descrição dos Produtos
</t>
    </r>
    <r>
      <rPr>
        <sz val="10"/>
        <rFont val="Arial"/>
        <family val="2"/>
      </rPr>
      <t>(output statement)</t>
    </r>
  </si>
  <si>
    <t>Parceiro Responsável</t>
  </si>
  <si>
    <t xml:space="preserve">Produto Esperado </t>
  </si>
  <si>
    <t xml:space="preserve">Principais Atividades </t>
  </si>
  <si>
    <t>Descrição de Insumos</t>
  </si>
  <si>
    <r>
      <t xml:space="preserve">Metas  Anuais 
</t>
    </r>
    <r>
      <rPr>
        <sz val="10"/>
        <rFont val="Arial"/>
        <family val="2"/>
      </rPr>
      <t>(output targets)</t>
    </r>
  </si>
  <si>
    <t>PLANO DE TRABALHO ANUAL</t>
  </si>
  <si>
    <t>GOV - 101</t>
  </si>
  <si>
    <t>X</t>
  </si>
  <si>
    <t>Indicadores de Resultados do Projeto (com dados de marco zero, se possível):</t>
  </si>
  <si>
    <t>Valor Total da Sublinha (US$)</t>
  </si>
  <si>
    <r>
      <t xml:space="preserve">MYFF Service Line: </t>
    </r>
    <r>
      <rPr>
        <sz val="10"/>
        <rFont val="Arial"/>
        <family val="2"/>
      </rPr>
      <t xml:space="preserve"> 1.1 - MDG country reporting and poverty monitoring</t>
    </r>
  </si>
  <si>
    <r>
      <t xml:space="preserve">Multi-Year Funding Framework(MYFF) Goal: </t>
    </r>
    <r>
      <rPr>
        <sz val="10"/>
        <rFont val="Arial"/>
        <family val="2"/>
      </rPr>
      <t>1 -  Achieving the MDGs and reducing human poverty</t>
    </r>
  </si>
  <si>
    <r>
      <t xml:space="preserve">Core Result: </t>
    </r>
    <r>
      <rPr>
        <sz val="10"/>
        <rFont val="Arial"/>
        <family val="2"/>
      </rPr>
      <t>National events and dialogue on major development issues organized</t>
    </r>
  </si>
  <si>
    <r>
      <t xml:space="preserve">Country Programme Outcome: </t>
    </r>
    <r>
      <rPr>
        <sz val="10"/>
        <rFont val="Arial"/>
        <family val="2"/>
      </rPr>
      <t>(5)Increased public debate and media coverage on MDGs and SHD</t>
    </r>
  </si>
  <si>
    <t>Fonte de Recurso 1/ Linha GOV - 101</t>
  </si>
  <si>
    <t>Linha Orçamentária</t>
  </si>
  <si>
    <t>Período</t>
  </si>
  <si>
    <t>Custos Operacionais do PNUD</t>
  </si>
  <si>
    <t>Título do Projeto:  Projeto Brasil 3 Tempos</t>
  </si>
  <si>
    <t>Título do Projeto: Projeto Brasil 3 Tempos</t>
  </si>
  <si>
    <t>Publicação</t>
  </si>
  <si>
    <t>21.02</t>
  </si>
  <si>
    <t>Número do Projeto:  BRA/06/032</t>
  </si>
  <si>
    <t>Número do Projeto: BRA/06/032</t>
  </si>
  <si>
    <t xml:space="preserve">Consultor Nacional </t>
  </si>
  <si>
    <t>Produto 1.3 Estratégia de longo prazo para a implementação de políticas industriais inclusivas no Brasil formulada.</t>
  </si>
  <si>
    <t>1.3.4 Publicação dos estudos e resultados dos eventos realizados</t>
  </si>
  <si>
    <t>Produto 1.4 Estratégia de longo prazo de incentivo à inovação e ao desenvovlimento científico e tecnológico do país formulada.</t>
  </si>
  <si>
    <t>1.4.3 Publicação dos estudos e resultados dos eventos realizados</t>
  </si>
  <si>
    <t>Produto 1.5.  Estratégia de longo prazo para o desenvolvimento territorial do país formulada, com ênfase na região amazônica.</t>
  </si>
  <si>
    <t>1.5.3 Publicação dos estudos e resultados dos eventos realizados</t>
  </si>
  <si>
    <t>Produto 1.7. Estratégia de longo prazo de promoção e apoio à agricultura familiar e à inserção econômica dos agricultores familiares formulada.</t>
  </si>
  <si>
    <t>1.8.3 Publicção dos estudos e resultados dos eventos realizados</t>
  </si>
  <si>
    <t>NAE-PR e PNUD</t>
  </si>
  <si>
    <t>Resultado 1. Subsídios, estratégias e ações que permitam ao Governo brasileiro articular-se com os diferentes setores da sociedade civil com vistas à implementação de políticas públicas de longo prazo que promovam o crescimento econômico do país acompanhado de inclusão social formuladas e implementadas.</t>
  </si>
  <si>
    <t xml:space="preserve"> Orçamento Total</t>
  </si>
  <si>
    <t>Subtotal Produto 1.9</t>
  </si>
  <si>
    <t>Subtotal Produto 1.8</t>
  </si>
  <si>
    <t>Subtotal Produto 1.7</t>
  </si>
  <si>
    <t>Subtotal Produto 1.3</t>
  </si>
  <si>
    <t>Subtotal Produto 1.4</t>
  </si>
  <si>
    <t>Subtotal Produto 1.5</t>
  </si>
  <si>
    <t>Subtotal Produto 1.11</t>
  </si>
  <si>
    <t>Subtotal Produto 1.12</t>
  </si>
  <si>
    <t>Consultoria (pessoa física), viagens e diárias, publicação e tradução.</t>
  </si>
  <si>
    <t>1.3.1 - Estudos para identificação das práticas promissoras e dos principais obstáculos à inclusão produtiva; formulação de propostas.</t>
  </si>
  <si>
    <t xml:space="preserve">1.4.1 - Estudos para identificação das práticas promissoras de incentivo à inovação tecnológica e dos principais obstáculos ao desenvolvimento científico e tecnológico do país; formulação de propostas. </t>
  </si>
  <si>
    <t xml:space="preserve">Produto 1.9. Conjunto de subsídios para a formulação e implementação de políticas públicas nacionais de valorização do trabalho, qualificação do trabalhador e incremento da produtividade elaborados. </t>
  </si>
  <si>
    <t xml:space="preserve">Produto 1.11. Conjunto de subsídios à formulação e implementação de políticas públicas que promovam a democratização do acesso e da produção de conhecimento e de bens culturais elaborados. </t>
  </si>
  <si>
    <t>1.  Estratégia de longo prazo para a implementação de políticas industriais inclusivas no Brasil formulada.</t>
  </si>
  <si>
    <t>2.  Estratégia de longo prazo de incentivo à inovação e ao desenvovlimento científico e tecnológico do país formulada.</t>
  </si>
  <si>
    <t>3.  Estratégia de longo prazo para o desenvolvimento territorial do país formulada, com ênfase na região amazônica.</t>
  </si>
  <si>
    <t>4.  Conjunto de subsídios para a  formulação e implementação de políticas públicas de longo prazo de adaptação e prevenção aos efeitos  das mudanças climáticas globais elaborados.</t>
  </si>
  <si>
    <t>5. Estratégia de longo prazo de promoção e apoio à agricultura familiar e à inserção econômica dos agricultores familiares formulada.</t>
  </si>
  <si>
    <t>6. Estratégia de longo prazo com vistas à melhoria da qualidade do ensino público e de aperfeiçoamento da gestão das políticas educacionais formulada.</t>
  </si>
  <si>
    <t xml:space="preserve">8. Estratégia de longo prazo de desenvolvimento da infra-estrutura necessária à promoção do crescimento econômico inclusivo formulada. </t>
  </si>
  <si>
    <t xml:space="preserve">9. Conjunto de subsídios à formulação e implementação de políticas públicas que promovam a democratização do acesso e da produção de conhecimento e de bens culturais elaborados. </t>
  </si>
  <si>
    <t xml:space="preserve">7. Conjunto de subsídios para a formulação e implementação de políticas públicas nacionais de valorização do trabalho, qualificação do trabalhador e incremento da produtividade elaborados. </t>
  </si>
  <si>
    <t>10. Monitoramento do Projeto realizado.</t>
  </si>
  <si>
    <t>Resultados publicados.</t>
  </si>
  <si>
    <t>Estudos para identificação das práticas promissoras de incentivo à inovação tecnológica e dos principais obstáculos ao desenvolvimento científico e tecnológico do país; formulação de propostas - entregues.</t>
  </si>
  <si>
    <t>Relatório final - entregue.</t>
  </si>
  <si>
    <t>U$ 1,00 = R$ 1,85</t>
  </si>
  <si>
    <t>Orçamento Planejado para os Produtos em 2009</t>
  </si>
  <si>
    <t>Desenvolvimento de metodologia de monitoramento.</t>
  </si>
  <si>
    <t>Capacitação em monitoramento para pessoal técnico do NAE realizado.</t>
  </si>
  <si>
    <t>Ano de Execução: 2009</t>
  </si>
  <si>
    <t>SAE-PR e PNUD</t>
  </si>
  <si>
    <t>1°. Sem. 2009</t>
  </si>
  <si>
    <t>2°. Sem. 2009</t>
  </si>
  <si>
    <t xml:space="preserve"> SAE-PR e PNUD</t>
  </si>
  <si>
    <t>Subtotal Produto 1.10.1.</t>
  </si>
  <si>
    <t>Subtotal Produto 1.10.2.</t>
  </si>
  <si>
    <t xml:space="preserve">Produto 1.10.2. Estratégia de longo prazo de desenvolvimento da infra-estrutura necessária à promoção do crescimento econômico inclusivo formulada. </t>
  </si>
  <si>
    <t xml:space="preserve">Produto 1.10.1. Estratégia de longo prazo de desenvolvimento da infra-estrutura necessária à promoção internacional do crescimento econômico inclusivo formulada. </t>
  </si>
  <si>
    <t>SAE-PR,PNUD e IPC</t>
  </si>
  <si>
    <t>SAE-PR, PNUD e IPC</t>
  </si>
  <si>
    <t>Equipe IPC</t>
  </si>
  <si>
    <t>x</t>
  </si>
  <si>
    <t>1.7.1 Estudos para viabilizar a formulação de políticas agrícolas de longo prazo;</t>
  </si>
  <si>
    <t>1.7.2 Seminários para discussão das políticas agrícolas formuladas.</t>
  </si>
  <si>
    <t>Produto 1.8.  Estratégia de longo prazo para implementação de políticas sociais formulada.</t>
  </si>
  <si>
    <t>1.8.1 -Estudos para viabilizar a formulação de políticas sociais de longo prazo.</t>
  </si>
  <si>
    <t>1.8.2 Seminários para discussão das políticas sociais.</t>
  </si>
  <si>
    <t>1.9.1 -Estudos para viabilizar a formulação de políticas de longo prazo de valorização do trabalho e do trabalhador.</t>
  </si>
  <si>
    <t>Consultoria - Pessoa Jurídica; Consultoria Pessoa Física (Nacional e Internacional)</t>
  </si>
  <si>
    <t>Consultoria - Pessoa Jurídica; Consultoria Pessoa Física (Nacional e Internacional); Viagem</t>
  </si>
  <si>
    <t>1.9.2 Seminários para discussão das políticas de valorização do trabalho e do trabalhador.</t>
  </si>
  <si>
    <t>1.10.2.1 - Estudos para viabilizar a formulação de estratégia de longo prazo para a promoção do crescimento econômico inclusivo formulada.</t>
  </si>
  <si>
    <t>1.10.2.2 - Seminários para discutir a estratégia de promoção do crescimento econômico inclusivo</t>
  </si>
  <si>
    <t>1.10.2.3 - Publicações dos estudos e resultado dos eventos realizados</t>
  </si>
  <si>
    <t>1.11.1 - Estudos para viabilizar a formulação de políticias públicas de democratização do acesso e da produção de conhecimento formuladas.</t>
  </si>
  <si>
    <t>1.11.2 Seminários para discussão das políticas públicas de acesso e produção do conhecimento formuladas</t>
  </si>
  <si>
    <t>Produto 1.12. Conjunto de subsídios à formulação e implementação de políticas nacioais de Gestão Pública elaborados.</t>
  </si>
  <si>
    <t>Produto 1.13. Monitoramento do Projeto realizado</t>
  </si>
  <si>
    <t>1.13.1 - Relatórios trimestrais de monitoramento</t>
  </si>
  <si>
    <t>1.12.1 - Estudos para viabilizar a formulação de políticas públicas para melhoria da Gestão Pública</t>
  </si>
  <si>
    <t>1.12.2 - Seminários para discussão das políticas públicas da melhoria de gestão.</t>
  </si>
  <si>
    <t>1.5.1 Estudos para viabilizar a formulação de políticas públicas para o desenvolvimento territorial do país com ênfase na região amazônica;</t>
  </si>
  <si>
    <t>1.5.2 Seminários para discussão das políticas públicas para o desenvolvimento territorial do país com ênfase na regiãoamazônica;</t>
  </si>
  <si>
    <t xml:space="preserve">Recursos alocados para os produtos -         Valor (US$)         </t>
  </si>
  <si>
    <t>Subtotal - Produto 1.3 (meta ano 2009/2010)</t>
  </si>
  <si>
    <t>Estudos para identificação e implementação de políticas industriais inclusivas no Brasil.</t>
  </si>
  <si>
    <t>Seminários realizados.</t>
  </si>
  <si>
    <t>Subtotal - Produto 1.4 (meta ano 2009/2010)</t>
  </si>
  <si>
    <r>
      <t>Seminários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realizados.</t>
    </r>
  </si>
  <si>
    <t>Consultoria (pessoa física e jurídica), viagens e diárias, publicação e tradução.</t>
  </si>
  <si>
    <t>Subtotal - Produto 1.5 (meta ano 2009/2010)</t>
  </si>
  <si>
    <t>Subtotal - Produto 1.7 (meta ano 2009/2010)</t>
  </si>
  <si>
    <t>Subtotal - Produto 1.8 (meta ano 2009/2010)</t>
  </si>
  <si>
    <t>Subtotal - Produto 1.9 (meta ano 2009/2010)</t>
  </si>
  <si>
    <t>Estudos para viabilizar a formulação de estratégia de longo prazo para a promoção internacional do crescimento econômico inclusivo formulada.</t>
  </si>
  <si>
    <t>Relatórios trimestrais entregues</t>
  </si>
  <si>
    <t>Subtotal - Produto 1.11 (meta ano 2009/2010)</t>
  </si>
  <si>
    <t>Subtotal - Produto 1.12 (meta ano 2009/2010)</t>
  </si>
  <si>
    <t>Subtotal - Produto 1.13 (meta ano 2009/2010)</t>
  </si>
  <si>
    <t>1º Sem. 2010</t>
  </si>
  <si>
    <t>2º Sem. 2010</t>
  </si>
  <si>
    <t>1.3.3 Seminários  sobre políticas industriais inclusivas em perspectiva comparada</t>
  </si>
  <si>
    <t>1.10.1.2 Publicção dos estudos e resultados dos eventos realizados</t>
  </si>
  <si>
    <t>1.10.1.1 - Estudos para viabilizar a formulação de estratégia de longo prazo para a promoção do crescimento econômico inclusivo formulada.</t>
  </si>
  <si>
    <t>71200 /71300 /72100</t>
  </si>
  <si>
    <t>71200/71300/71600</t>
  </si>
  <si>
    <t>Subtotal - Produto 1.10 (meta ano 2009/2010)</t>
  </si>
  <si>
    <t>Subtotal - Produto 1.14 (meta ano 2009/2010)</t>
  </si>
  <si>
    <t>(2) Resultados publicados.</t>
  </si>
  <si>
    <r>
      <t>(2) Seminários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realizados.</t>
    </r>
  </si>
  <si>
    <t>(3) Estudos para viabilizar a formulação de políticas agrícolas de longo prazo;</t>
  </si>
  <si>
    <t>(1) Estudo para viabilizar a formulação de políticias públicas de democratização do acesso e da produção de conhecimento.</t>
  </si>
  <si>
    <r>
      <t>(1) Seminário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realizado.</t>
    </r>
  </si>
  <si>
    <t>(2) Estudos para viabilizar a formulação de políticas de longo prazo de valorização do trabalho e do trabalhador.</t>
  </si>
  <si>
    <r>
      <t>(1) Seminários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realizados.</t>
    </r>
  </si>
  <si>
    <t>(2) Estudos para viabilizar a formulação de políticas públicas para melhoria da Gestão Pública</t>
  </si>
  <si>
    <t>(3) Estudos para viabilizar a formulação de estratégia de longo prazo para a promoção do crescimento econômico inclusivo formulada.</t>
  </si>
  <si>
    <t>(2) Estudos para viabilizar a formulação de políticas sociais de longo prazo.</t>
  </si>
  <si>
    <t>(4) Estudos sobre as dinâmicas econômica, social e demográfica do território brasileiro; formulação de propostas - contratados.</t>
  </si>
  <si>
    <r>
      <t>(9) Seminários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realizados.</t>
    </r>
  </si>
  <si>
    <t xml:space="preserve">Produto 1.10 Estratégia de longo prazo de desenvolvimento necessário à promoção do crescimento econômico inclusivo formulada. </t>
  </si>
  <si>
    <t xml:space="preserve">Produto 1.13 Estratégia de longo prazo de desenvolvimento da infra-estrutura necessária à promoção do crescimento econômico inclusivo formulada. </t>
  </si>
  <si>
    <t xml:space="preserve">Produto 1.11 Conjunto de subsídios à formulação e implementação de políticas públicas que promovam a democratização do acesso e da produção de conhecimento e de bens culturais elaborados. </t>
  </si>
  <si>
    <t>Produto 1.14 Conjunto de subsídios à formulação e implementação de políticas nacioais de Gestão Pública elaborados.</t>
  </si>
  <si>
    <t>Produto 1.12 Monitoramento do Projeto realizado.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</si>
</sst>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#,##0.00;[Red]#,##0.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8" borderId="0" xfId="0" applyFill="1" applyAlignment="1">
      <alignment/>
    </xf>
    <xf numFmtId="0" fontId="4" fillId="20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20" borderId="13" xfId="0" applyFont="1" applyFill="1" applyBorder="1" applyAlignment="1">
      <alignment/>
    </xf>
    <xf numFmtId="0" fontId="2" fillId="22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22" borderId="0" xfId="0" applyFont="1" applyFill="1" applyBorder="1" applyAlignment="1">
      <alignment/>
    </xf>
    <xf numFmtId="0" fontId="2" fillId="22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0" fontId="2" fillId="24" borderId="15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2" fillId="11" borderId="17" xfId="0" applyFont="1" applyFill="1" applyBorder="1" applyAlignment="1">
      <alignment horizontal="right" vertical="center"/>
    </xf>
    <xf numFmtId="0" fontId="2" fillId="11" borderId="18" xfId="0" applyFont="1" applyFill="1" applyBorder="1" applyAlignment="1">
      <alignment horizontal="right" vertical="center"/>
    </xf>
    <xf numFmtId="0" fontId="2" fillId="11" borderId="19" xfId="0" applyFont="1" applyFill="1" applyBorder="1" applyAlignment="1">
      <alignment horizontal="right" vertical="center"/>
    </xf>
    <xf numFmtId="0" fontId="2" fillId="15" borderId="20" xfId="0" applyFont="1" applyFill="1" applyBorder="1" applyAlignment="1">
      <alignment horizontal="right" vertical="center"/>
    </xf>
    <xf numFmtId="0" fontId="2" fillId="15" borderId="21" xfId="0" applyFont="1" applyFill="1" applyBorder="1" applyAlignment="1">
      <alignment horizontal="right" vertical="center"/>
    </xf>
    <xf numFmtId="0" fontId="2" fillId="8" borderId="22" xfId="0" applyFont="1" applyFill="1" applyBorder="1" applyAlignment="1">
      <alignment horizontal="right" vertical="center"/>
    </xf>
    <xf numFmtId="0" fontId="2" fillId="8" borderId="23" xfId="0" applyFont="1" applyFill="1" applyBorder="1" applyAlignment="1">
      <alignment horizontal="right" vertical="center"/>
    </xf>
    <xf numFmtId="0" fontId="2" fillId="8" borderId="24" xfId="0" applyFont="1" applyFill="1" applyBorder="1" applyAlignment="1">
      <alignment horizontal="right" vertical="center"/>
    </xf>
    <xf numFmtId="0" fontId="0" fillId="8" borderId="23" xfId="0" applyFill="1" applyBorder="1" applyAlignment="1">
      <alignment/>
    </xf>
    <xf numFmtId="0" fontId="0" fillId="11" borderId="18" xfId="0" applyFill="1" applyBorder="1" applyAlignment="1">
      <alignment/>
    </xf>
    <xf numFmtId="0" fontId="0" fillId="15" borderId="10" xfId="0" applyFill="1" applyBorder="1" applyAlignment="1">
      <alignment/>
    </xf>
    <xf numFmtId="4" fontId="2" fillId="24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6" xfId="0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8" fontId="2" fillId="0" borderId="27" xfId="0" applyNumberFormat="1" applyFont="1" applyBorder="1" applyAlignment="1">
      <alignment horizontal="center" vertical="center" wrapText="1"/>
    </xf>
    <xf numFmtId="0" fontId="0" fillId="14" borderId="16" xfId="0" applyFill="1" applyBorder="1" applyAlignment="1">
      <alignment/>
    </xf>
    <xf numFmtId="0" fontId="0" fillId="0" borderId="28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78" fontId="0" fillId="0" borderId="0" xfId="0" applyNumberFormat="1" applyFont="1" applyBorder="1" applyAlignment="1">
      <alignment/>
    </xf>
    <xf numFmtId="178" fontId="2" fillId="14" borderId="11" xfId="0" applyNumberFormat="1" applyFont="1" applyFill="1" applyBorder="1" applyAlignment="1">
      <alignment/>
    </xf>
    <xf numFmtId="178" fontId="2" fillId="0" borderId="0" xfId="0" applyNumberFormat="1" applyFont="1" applyAlignment="1">
      <alignment horizontal="right" vertical="top"/>
    </xf>
    <xf numFmtId="0" fontId="2" fillId="0" borderId="1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15" borderId="16" xfId="0" applyFont="1" applyFill="1" applyBorder="1" applyAlignment="1">
      <alignment/>
    </xf>
    <xf numFmtId="0" fontId="2" fillId="15" borderId="3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27" xfId="0" applyFont="1" applyFill="1" applyBorder="1" applyAlignment="1">
      <alignment horizontal="left" vertical="center" wrapText="1"/>
    </xf>
    <xf numFmtId="0" fontId="0" fillId="19" borderId="15" xfId="0" applyFill="1" applyBorder="1" applyAlignment="1">
      <alignment horizontal="right" vertical="center" wrapText="1"/>
    </xf>
    <xf numFmtId="0" fontId="0" fillId="19" borderId="16" xfId="0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/>
    </xf>
    <xf numFmtId="0" fontId="2" fillId="25" borderId="11" xfId="0" applyFont="1" applyFill="1" applyBorder="1" applyAlignment="1">
      <alignment horizontal="center" vertical="center" wrapText="1"/>
    </xf>
    <xf numFmtId="0" fontId="0" fillId="25" borderId="11" xfId="0" applyFill="1" applyBorder="1" applyAlignment="1">
      <alignment horizontal="right" vertical="center" wrapText="1"/>
    </xf>
    <xf numFmtId="0" fontId="2" fillId="25" borderId="11" xfId="0" applyFont="1" applyFill="1" applyBorder="1" applyAlignment="1">
      <alignment horizontal="right" vertical="center" wrapText="1"/>
    </xf>
    <xf numFmtId="0" fontId="2" fillId="25" borderId="11" xfId="0" applyFont="1" applyFill="1" applyBorder="1" applyAlignment="1">
      <alignment horizontal="center" vertical="center"/>
    </xf>
    <xf numFmtId="178" fontId="2" fillId="24" borderId="11" xfId="0" applyNumberFormat="1" applyFont="1" applyFill="1" applyBorder="1" applyAlignment="1">
      <alignment/>
    </xf>
    <xf numFmtId="4" fontId="0" fillId="25" borderId="11" xfId="0" applyNumberFormat="1" applyFill="1" applyBorder="1" applyAlignment="1">
      <alignment horizontal="right" vertical="center" wrapText="1"/>
    </xf>
    <xf numFmtId="0" fontId="2" fillId="19" borderId="27" xfId="0" applyFont="1" applyFill="1" applyBorder="1" applyAlignment="1">
      <alignment horizontal="center" vertical="center" wrapText="1"/>
    </xf>
    <xf numFmtId="0" fontId="2" fillId="19" borderId="27" xfId="0" applyFont="1" applyFill="1" applyBorder="1" applyAlignment="1">
      <alignment horizontal="left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0" fillId="25" borderId="11" xfId="0" applyFill="1" applyBorder="1" applyAlignment="1">
      <alignment/>
    </xf>
    <xf numFmtId="178" fontId="2" fillId="25" borderId="11" xfId="0" applyNumberFormat="1" applyFont="1" applyFill="1" applyBorder="1" applyAlignment="1">
      <alignment/>
    </xf>
    <xf numFmtId="178" fontId="2" fillId="0" borderId="27" xfId="0" applyNumberFormat="1" applyFont="1" applyFill="1" applyBorder="1" applyAlignment="1">
      <alignment horizontal="right" vertical="center" wrapText="1"/>
    </xf>
    <xf numFmtId="178" fontId="2" fillId="25" borderId="11" xfId="0" applyNumberFormat="1" applyFont="1" applyFill="1" applyBorder="1" applyAlignment="1">
      <alignment horizontal="right" vertical="center" wrapText="1"/>
    </xf>
    <xf numFmtId="178" fontId="2" fillId="0" borderId="11" xfId="0" applyNumberFormat="1" applyFont="1" applyBorder="1" applyAlignment="1">
      <alignment horizontal="right" vertical="center" wrapText="1"/>
    </xf>
    <xf numFmtId="4" fontId="2" fillId="24" borderId="11" xfId="0" applyNumberFormat="1" applyFont="1" applyFill="1" applyBorder="1" applyAlignment="1">
      <alignment horizontal="right" vertical="center"/>
    </xf>
    <xf numFmtId="0" fontId="2" fillId="25" borderId="31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0" fillId="25" borderId="11" xfId="0" applyFont="1" applyFill="1" applyBorder="1" applyAlignment="1">
      <alignment horizontal="left" vertical="center" wrapText="1"/>
    </xf>
    <xf numFmtId="178" fontId="2" fillId="24" borderId="11" xfId="0" applyNumberFormat="1" applyFont="1" applyFill="1" applyBorder="1" applyAlignment="1">
      <alignment horizontal="right"/>
    </xf>
    <xf numFmtId="0" fontId="2" fillId="25" borderId="27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left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indent="1"/>
    </xf>
    <xf numFmtId="0" fontId="0" fillId="0" borderId="32" xfId="0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20" borderId="33" xfId="0" applyFont="1" applyFill="1" applyBorder="1" applyAlignment="1">
      <alignment horizontal="center"/>
    </xf>
    <xf numFmtId="0" fontId="3" fillId="20" borderId="34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3" fillId="20" borderId="25" xfId="0" applyFont="1" applyFill="1" applyBorder="1" applyAlignment="1">
      <alignment horizontal="center"/>
    </xf>
    <xf numFmtId="0" fontId="3" fillId="20" borderId="35" xfId="0" applyFont="1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2" fillId="0" borderId="28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indent="1"/>
    </xf>
    <xf numFmtId="0" fontId="0" fillId="0" borderId="2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2" fillId="25" borderId="27" xfId="0" applyNumberFormat="1" applyFont="1" applyFill="1" applyBorder="1" applyAlignment="1">
      <alignment horizontal="right" vertical="center"/>
    </xf>
    <xf numFmtId="4" fontId="2" fillId="25" borderId="26" xfId="0" applyNumberFormat="1" applyFont="1" applyFill="1" applyBorder="1" applyAlignment="1">
      <alignment horizontal="right" vertical="center"/>
    </xf>
    <xf numFmtId="0" fontId="2" fillId="0" borderId="27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4" fontId="2" fillId="0" borderId="28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25" borderId="27" xfId="0" applyFont="1" applyFill="1" applyBorder="1" applyAlignment="1">
      <alignment horizontal="left" vertical="center" wrapText="1"/>
    </xf>
    <xf numFmtId="0" fontId="0" fillId="25" borderId="14" xfId="0" applyFont="1" applyFill="1" applyBorder="1" applyAlignment="1">
      <alignment horizontal="left" vertical="center" wrapText="1"/>
    </xf>
    <xf numFmtId="178" fontId="2" fillId="25" borderId="27" xfId="0" applyNumberFormat="1" applyFont="1" applyFill="1" applyBorder="1" applyAlignment="1">
      <alignment horizontal="right"/>
    </xf>
    <xf numFmtId="178" fontId="2" fillId="25" borderId="14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4" fontId="2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  <xf numFmtId="4" fontId="2" fillId="0" borderId="28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2" fillId="25" borderId="11" xfId="0" applyFont="1" applyFill="1" applyBorder="1" applyAlignment="1">
      <alignment horizontal="left" vertical="center" wrapText="1"/>
    </xf>
    <xf numFmtId="0" fontId="2" fillId="25" borderId="27" xfId="0" applyFont="1" applyFill="1" applyBorder="1" applyAlignment="1">
      <alignment horizontal="left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2" fillId="22" borderId="16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 wrapText="1"/>
    </xf>
    <xf numFmtId="0" fontId="2" fillId="15" borderId="16" xfId="0" applyFont="1" applyFill="1" applyBorder="1" applyAlignment="1">
      <alignment horizontal="right"/>
    </xf>
    <xf numFmtId="0" fontId="2" fillId="0" borderId="27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6" xfId="0" applyFont="1" applyFill="1" applyBorder="1" applyAlignment="1">
      <alignment horizontal="center" vertical="center" wrapText="1"/>
    </xf>
    <xf numFmtId="0" fontId="2" fillId="22" borderId="37" xfId="0" applyFont="1" applyFill="1" applyBorder="1" applyAlignment="1">
      <alignment horizontal="center" vertical="center" wrapText="1"/>
    </xf>
    <xf numFmtId="0" fontId="2" fillId="25" borderId="31" xfId="0" applyFont="1" applyFill="1" applyBorder="1" applyAlignment="1">
      <alignment horizontal="center" vertical="center" wrapText="1"/>
    </xf>
    <xf numFmtId="0" fontId="2" fillId="25" borderId="30" xfId="0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horizontal="center" vertical="center" wrapText="1"/>
    </xf>
    <xf numFmtId="178" fontId="2" fillId="0" borderId="27" xfId="0" applyNumberFormat="1" applyFont="1" applyBorder="1" applyAlignment="1">
      <alignment horizontal="right" vertical="center" wrapText="1"/>
    </xf>
    <xf numFmtId="178" fontId="2" fillId="0" borderId="14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2" fillId="14" borderId="15" xfId="0" applyFont="1" applyFill="1" applyBorder="1" applyAlignment="1">
      <alignment horizontal="right"/>
    </xf>
    <xf numFmtId="0" fontId="2" fillId="14" borderId="16" xfId="0" applyFont="1" applyFill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4" fontId="2" fillId="15" borderId="28" xfId="0" applyNumberFormat="1" applyFont="1" applyFill="1" applyBorder="1" applyAlignment="1">
      <alignment horizontal="right" vertical="center"/>
    </xf>
    <xf numFmtId="4" fontId="2" fillId="8" borderId="11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114300</xdr:rowOff>
    </xdr:from>
    <xdr:to>
      <xdr:col>0</xdr:col>
      <xdr:colOff>1457325</xdr:colOff>
      <xdr:row>9</xdr:row>
      <xdr:rowOff>76200</xdr:rowOff>
    </xdr:to>
    <xdr:pic>
      <xdr:nvPicPr>
        <xdr:cNvPr id="1" name="Picture 1" descr="logo PN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"/>
          <a:ext cx="8477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95250</xdr:rowOff>
    </xdr:from>
    <xdr:to>
      <xdr:col>0</xdr:col>
      <xdr:colOff>981075</xdr:colOff>
      <xdr:row>6</xdr:row>
      <xdr:rowOff>85725</xdr:rowOff>
    </xdr:to>
    <xdr:pic>
      <xdr:nvPicPr>
        <xdr:cNvPr id="1" name="Picture 1" descr="logo PN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0"/>
          <a:ext cx="55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view="pageBreakPreview" zoomScale="90" zoomScaleNormal="90" zoomScaleSheetLayoutView="90" zoomScalePageLayoutView="0" workbookViewId="0" topLeftCell="B55">
      <selection activeCell="D71" sqref="D71"/>
    </sheetView>
  </sheetViews>
  <sheetFormatPr defaultColWidth="9.140625" defaultRowHeight="12.75"/>
  <cols>
    <col min="1" max="1" width="36.140625" style="0" customWidth="1"/>
    <col min="2" max="2" width="28.421875" style="0" customWidth="1"/>
    <col min="3" max="3" width="58.421875" style="0" customWidth="1"/>
    <col min="4" max="4" width="24.7109375" style="0" customWidth="1"/>
    <col min="5" max="5" width="18.8515625" style="0" customWidth="1"/>
  </cols>
  <sheetData>
    <row r="1" spans="1:6" s="6" customFormat="1" ht="12.75">
      <c r="A1" s="141"/>
      <c r="B1" s="102" t="s">
        <v>29</v>
      </c>
      <c r="C1" s="103"/>
      <c r="D1" s="103"/>
      <c r="E1" s="104"/>
      <c r="F1" s="1"/>
    </row>
    <row r="2" spans="1:6" s="6" customFormat="1" ht="12.75">
      <c r="A2" s="142"/>
      <c r="B2" s="102" t="s">
        <v>25</v>
      </c>
      <c r="C2" s="103"/>
      <c r="D2" s="103"/>
      <c r="E2" s="104"/>
      <c r="F2" s="1"/>
    </row>
    <row r="3" spans="1:5" s="1" customFormat="1" ht="18" customHeight="1">
      <c r="A3" s="142"/>
      <c r="B3" s="102" t="s">
        <v>18</v>
      </c>
      <c r="C3" s="103"/>
      <c r="D3" s="103"/>
      <c r="E3" s="104"/>
    </row>
    <row r="4" spans="1:5" s="1" customFormat="1" ht="17.25" customHeight="1">
      <c r="A4" s="142"/>
      <c r="B4" s="102" t="s">
        <v>17</v>
      </c>
      <c r="C4" s="103"/>
      <c r="D4" s="103"/>
      <c r="E4" s="104"/>
    </row>
    <row r="5" spans="1:5" s="1" customFormat="1" ht="17.25" customHeight="1">
      <c r="A5" s="142"/>
      <c r="B5" s="102" t="s">
        <v>19</v>
      </c>
      <c r="C5" s="103"/>
      <c r="D5" s="103"/>
      <c r="E5" s="104"/>
    </row>
    <row r="6" spans="1:5" s="1" customFormat="1" ht="15.75" customHeight="1">
      <c r="A6" s="142"/>
      <c r="B6" s="102" t="s">
        <v>20</v>
      </c>
      <c r="C6" s="103"/>
      <c r="D6" s="103"/>
      <c r="E6" s="104"/>
    </row>
    <row r="7" spans="1:5" s="1" customFormat="1" ht="17.25" customHeight="1">
      <c r="A7" s="142"/>
      <c r="B7" s="101" t="s">
        <v>15</v>
      </c>
      <c r="C7" s="101"/>
      <c r="D7" s="101"/>
      <c r="E7" s="101"/>
    </row>
    <row r="8" spans="1:5" s="1" customFormat="1" ht="14.25" customHeight="1">
      <c r="A8" s="142"/>
      <c r="B8" s="107" t="s">
        <v>56</v>
      </c>
      <c r="C8" s="107"/>
      <c r="D8" s="107"/>
      <c r="E8" s="107"/>
    </row>
    <row r="9" spans="1:5" s="1" customFormat="1" ht="14.25" customHeight="1">
      <c r="A9" s="142"/>
      <c r="B9" s="107" t="s">
        <v>57</v>
      </c>
      <c r="C9" s="107"/>
      <c r="D9" s="107"/>
      <c r="E9" s="107"/>
    </row>
    <row r="10" spans="1:5" s="1" customFormat="1" ht="14.25" customHeight="1">
      <c r="A10" s="142"/>
      <c r="B10" s="107" t="s">
        <v>58</v>
      </c>
      <c r="C10" s="107"/>
      <c r="D10" s="107"/>
      <c r="E10" s="107"/>
    </row>
    <row r="11" spans="1:5" s="1" customFormat="1" ht="29.25" customHeight="1">
      <c r="A11" s="142"/>
      <c r="B11" s="110" t="s">
        <v>59</v>
      </c>
      <c r="C11" s="111"/>
      <c r="D11" s="111"/>
      <c r="E11" s="112"/>
    </row>
    <row r="12" spans="1:5" s="1" customFormat="1" ht="14.25" customHeight="1">
      <c r="A12" s="142"/>
      <c r="B12" s="132" t="s">
        <v>60</v>
      </c>
      <c r="C12" s="133"/>
      <c r="D12" s="133"/>
      <c r="E12" s="134"/>
    </row>
    <row r="13" spans="1:5" s="1" customFormat="1" ht="14.25" customHeight="1">
      <c r="A13" s="142"/>
      <c r="B13" s="132" t="s">
        <v>61</v>
      </c>
      <c r="C13" s="133"/>
      <c r="D13" s="133"/>
      <c r="E13" s="134"/>
    </row>
    <row r="14" spans="1:5" s="1" customFormat="1" ht="27.75" customHeight="1">
      <c r="A14" s="142"/>
      <c r="B14" s="110" t="s">
        <v>64</v>
      </c>
      <c r="C14" s="111"/>
      <c r="D14" s="111"/>
      <c r="E14" s="112"/>
    </row>
    <row r="15" spans="1:5" s="1" customFormat="1" ht="14.25" customHeight="1">
      <c r="A15" s="142"/>
      <c r="B15" s="132" t="s">
        <v>62</v>
      </c>
      <c r="C15" s="133"/>
      <c r="D15" s="133"/>
      <c r="E15" s="134"/>
    </row>
    <row r="16" spans="1:5" s="1" customFormat="1" ht="28.5" customHeight="1">
      <c r="A16" s="142"/>
      <c r="B16" s="110" t="s">
        <v>63</v>
      </c>
      <c r="C16" s="111"/>
      <c r="D16" s="111"/>
      <c r="E16" s="112"/>
    </row>
    <row r="17" spans="1:5" s="1" customFormat="1" ht="14.25" customHeight="1">
      <c r="A17" s="142"/>
      <c r="B17" s="132" t="s">
        <v>65</v>
      </c>
      <c r="C17" s="133"/>
      <c r="D17" s="133"/>
      <c r="E17" s="134"/>
    </row>
    <row r="18" spans="1:5" s="1" customFormat="1" ht="14.25" customHeight="1">
      <c r="A18" s="142"/>
      <c r="B18" s="132"/>
      <c r="C18" s="133"/>
      <c r="D18" s="133"/>
      <c r="E18" s="134"/>
    </row>
    <row r="19" spans="1:5" s="1" customFormat="1" ht="13.5" thickBot="1">
      <c r="A19" s="143"/>
      <c r="B19" s="144"/>
      <c r="C19" s="145"/>
      <c r="D19" s="145"/>
      <c r="E19" s="146"/>
    </row>
    <row r="20" spans="1:6" s="10" customFormat="1" ht="15">
      <c r="A20" s="108" t="s">
        <v>0</v>
      </c>
      <c r="B20" s="109"/>
      <c r="C20" s="109"/>
      <c r="D20" s="109"/>
      <c r="E20" s="9"/>
      <c r="F20" s="1"/>
    </row>
    <row r="21" spans="1:6" s="10" customFormat="1" ht="15.75" thickBot="1">
      <c r="A21" s="105" t="s">
        <v>2</v>
      </c>
      <c r="B21" s="106"/>
      <c r="C21" s="106"/>
      <c r="D21" s="106"/>
      <c r="E21" s="11"/>
      <c r="F21" s="1"/>
    </row>
    <row r="22" spans="1:4" s="1" customFormat="1" ht="12.75">
      <c r="A22" s="4"/>
      <c r="B22" s="3"/>
      <c r="C22" s="2"/>
      <c r="D22" s="2"/>
    </row>
    <row r="23" spans="1:256" s="14" customFormat="1" ht="20.25" customHeight="1">
      <c r="A23" s="96" t="s">
        <v>5</v>
      </c>
      <c r="B23" s="96" t="s">
        <v>6</v>
      </c>
      <c r="C23" s="96" t="s">
        <v>11</v>
      </c>
      <c r="D23" s="96" t="s">
        <v>1</v>
      </c>
      <c r="E23" s="96" t="s">
        <v>107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4" customFormat="1" ht="79.5" customHeight="1" thickBot="1">
      <c r="A24" s="97"/>
      <c r="B24" s="97"/>
      <c r="C24" s="97"/>
      <c r="D24" s="97"/>
      <c r="E24" s="9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5" s="1" customFormat="1" ht="42" customHeight="1" thickTop="1">
      <c r="A25" s="194" t="s">
        <v>41</v>
      </c>
      <c r="B25" s="113" t="s">
        <v>32</v>
      </c>
      <c r="C25" s="53" t="s">
        <v>109</v>
      </c>
      <c r="D25" s="115" t="s">
        <v>51</v>
      </c>
      <c r="E25" s="137"/>
    </row>
    <row r="26" spans="1:5" s="1" customFormat="1" ht="24.75" customHeight="1">
      <c r="A26" s="191"/>
      <c r="B26" s="99"/>
      <c r="C26" s="54" t="s">
        <v>110</v>
      </c>
      <c r="D26" s="116"/>
      <c r="E26" s="138"/>
    </row>
    <row r="27" spans="1:5" s="1" customFormat="1" ht="22.5" customHeight="1">
      <c r="A27" s="191"/>
      <c r="B27" s="99"/>
      <c r="C27" s="55" t="s">
        <v>66</v>
      </c>
      <c r="D27" s="117"/>
      <c r="E27" s="139"/>
    </row>
    <row r="28" spans="1:5" s="1" customFormat="1" ht="12.75" customHeight="1" thickBot="1">
      <c r="A28" s="191"/>
      <c r="B28" s="114"/>
      <c r="C28" s="19" t="s">
        <v>108</v>
      </c>
      <c r="D28" s="20"/>
      <c r="E28" s="89">
        <f>'Plano de Trabalho - 2009-2010'!P15</f>
        <v>283073</v>
      </c>
    </row>
    <row r="29" spans="1:5" s="1" customFormat="1" ht="54.75" customHeight="1" thickTop="1">
      <c r="A29" s="191"/>
      <c r="B29" s="98" t="s">
        <v>34</v>
      </c>
      <c r="C29" s="53" t="s">
        <v>67</v>
      </c>
      <c r="D29" s="136" t="s">
        <v>51</v>
      </c>
      <c r="E29" s="124"/>
    </row>
    <row r="30" spans="1:5" s="1" customFormat="1" ht="12.75">
      <c r="A30" s="191"/>
      <c r="B30" s="99"/>
      <c r="C30" s="54" t="s">
        <v>112</v>
      </c>
      <c r="D30" s="116"/>
      <c r="E30" s="135"/>
    </row>
    <row r="31" spans="1:5" s="1" customFormat="1" ht="12.75" customHeight="1">
      <c r="A31" s="191"/>
      <c r="B31" s="99"/>
      <c r="C31" s="54" t="s">
        <v>66</v>
      </c>
      <c r="D31" s="116"/>
      <c r="E31" s="125"/>
    </row>
    <row r="32" spans="1:6" s="1" customFormat="1" ht="15" customHeight="1" thickBot="1">
      <c r="A32" s="191"/>
      <c r="B32" s="100"/>
      <c r="C32" s="19" t="s">
        <v>111</v>
      </c>
      <c r="D32" s="20"/>
      <c r="E32" s="89">
        <v>76121</v>
      </c>
      <c r="F32" s="18"/>
    </row>
    <row r="33" spans="1:5" s="1" customFormat="1" ht="36.75" customHeight="1" thickTop="1">
      <c r="A33" s="191" t="s">
        <v>41</v>
      </c>
      <c r="B33" s="113" t="s">
        <v>36</v>
      </c>
      <c r="C33" s="53" t="s">
        <v>142</v>
      </c>
      <c r="D33" s="115" t="s">
        <v>113</v>
      </c>
      <c r="E33" s="124"/>
    </row>
    <row r="34" spans="1:5" s="1" customFormat="1" ht="12.75">
      <c r="A34" s="191"/>
      <c r="B34" s="99"/>
      <c r="C34" s="54" t="s">
        <v>143</v>
      </c>
      <c r="D34" s="116"/>
      <c r="E34" s="125"/>
    </row>
    <row r="35" spans="1:5" s="1" customFormat="1" ht="24" customHeight="1">
      <c r="A35" s="191"/>
      <c r="B35" s="99"/>
      <c r="C35" s="54" t="s">
        <v>132</v>
      </c>
      <c r="D35" s="116"/>
      <c r="E35" s="125"/>
    </row>
    <row r="36" spans="1:5" s="1" customFormat="1" ht="12.75" customHeight="1" thickBot="1">
      <c r="A36" s="191"/>
      <c r="B36" s="114"/>
      <c r="C36" s="19" t="s">
        <v>114</v>
      </c>
      <c r="D36" s="20"/>
      <c r="E36" s="89">
        <f>'Plano de Trabalho - 2009-2010'!P22</f>
        <v>922799.25</v>
      </c>
    </row>
    <row r="37" spans="1:5" s="1" customFormat="1" ht="63" customHeight="1" thickTop="1">
      <c r="A37" s="191"/>
      <c r="B37" s="113" t="s">
        <v>38</v>
      </c>
      <c r="C37" s="53" t="s">
        <v>134</v>
      </c>
      <c r="D37" s="115" t="s">
        <v>113</v>
      </c>
      <c r="E37" s="124"/>
    </row>
    <row r="38" spans="1:5" s="1" customFormat="1" ht="14.25" customHeight="1">
      <c r="A38" s="191"/>
      <c r="B38" s="99"/>
      <c r="C38" s="54" t="s">
        <v>138</v>
      </c>
      <c r="D38" s="116"/>
      <c r="E38" s="125"/>
    </row>
    <row r="39" spans="1:5" s="1" customFormat="1" ht="12.75" customHeight="1" thickBot="1">
      <c r="A39" s="191"/>
      <c r="B39" s="114"/>
      <c r="C39" s="19" t="s">
        <v>115</v>
      </c>
      <c r="D39" s="20"/>
      <c r="E39" s="89">
        <f>'Plano de Trabalho - 2009-2010'!P25</f>
        <v>149352.93</v>
      </c>
    </row>
    <row r="40" spans="1:5" s="1" customFormat="1" ht="50.25" customHeight="1" thickTop="1">
      <c r="A40" s="191"/>
      <c r="B40" s="98" t="s">
        <v>88</v>
      </c>
      <c r="C40" s="53" t="s">
        <v>141</v>
      </c>
      <c r="D40" s="115" t="s">
        <v>113</v>
      </c>
      <c r="E40" s="124"/>
    </row>
    <row r="41" spans="1:5" s="1" customFormat="1" ht="12.75">
      <c r="A41" s="191"/>
      <c r="B41" s="99"/>
      <c r="C41" s="54" t="s">
        <v>133</v>
      </c>
      <c r="D41" s="116"/>
      <c r="E41" s="125"/>
    </row>
    <row r="42" spans="1:5" s="1" customFormat="1" ht="12.75" customHeight="1">
      <c r="A42" s="191"/>
      <c r="B42" s="99"/>
      <c r="C42" s="54"/>
      <c r="D42" s="116"/>
      <c r="E42" s="125"/>
    </row>
    <row r="43" spans="1:6" s="1" customFormat="1" ht="14.25" customHeight="1" thickBot="1">
      <c r="A43" s="191"/>
      <c r="B43" s="100"/>
      <c r="C43" s="19" t="s">
        <v>116</v>
      </c>
      <c r="D43" s="20"/>
      <c r="E43" s="89">
        <v>264044.2</v>
      </c>
      <c r="F43" s="18"/>
    </row>
    <row r="44" spans="1:5" s="1" customFormat="1" ht="85.5" customHeight="1" thickTop="1">
      <c r="A44" s="191"/>
      <c r="B44" s="113" t="s">
        <v>54</v>
      </c>
      <c r="C44" s="53" t="s">
        <v>137</v>
      </c>
      <c r="D44" s="115" t="s">
        <v>113</v>
      </c>
      <c r="E44" s="124"/>
    </row>
    <row r="45" spans="1:5" s="1" customFormat="1" ht="14.25" customHeight="1">
      <c r="A45" s="191"/>
      <c r="B45" s="99"/>
      <c r="C45" s="54" t="s">
        <v>138</v>
      </c>
      <c r="D45" s="116"/>
      <c r="E45" s="125"/>
    </row>
    <row r="46" spans="1:5" s="1" customFormat="1" ht="12.75" customHeight="1" thickBot="1">
      <c r="A46" s="191"/>
      <c r="B46" s="114"/>
      <c r="C46" s="19" t="s">
        <v>117</v>
      </c>
      <c r="D46" s="20"/>
      <c r="E46" s="89">
        <v>168020.75</v>
      </c>
    </row>
    <row r="47" spans="1:5" s="1" customFormat="1" ht="46.5" customHeight="1" thickTop="1">
      <c r="A47" s="191"/>
      <c r="B47" s="122" t="s">
        <v>144</v>
      </c>
      <c r="C47" s="90" t="s">
        <v>118</v>
      </c>
      <c r="D47" s="115" t="s">
        <v>113</v>
      </c>
      <c r="E47" s="124"/>
    </row>
    <row r="48" spans="1:5" s="1" customFormat="1" ht="12.75">
      <c r="A48" s="191"/>
      <c r="B48" s="98"/>
      <c r="C48" s="54" t="s">
        <v>112</v>
      </c>
      <c r="D48" s="116"/>
      <c r="E48" s="125"/>
    </row>
    <row r="49" spans="1:5" s="1" customFormat="1" ht="42" customHeight="1">
      <c r="A49" s="191"/>
      <c r="B49" s="98"/>
      <c r="C49" s="54" t="s">
        <v>66</v>
      </c>
      <c r="D49" s="116"/>
      <c r="E49" s="125"/>
    </row>
    <row r="50" spans="1:6" s="1" customFormat="1" ht="15.75" customHeight="1">
      <c r="A50" s="191"/>
      <c r="B50" s="123"/>
      <c r="C50" s="19" t="s">
        <v>130</v>
      </c>
      <c r="D50" s="20"/>
      <c r="E50" s="89">
        <v>157498</v>
      </c>
      <c r="F50" s="18"/>
    </row>
    <row r="51" spans="1:5" s="1" customFormat="1" ht="57.75" customHeight="1">
      <c r="A51" s="191"/>
      <c r="B51" s="122" t="s">
        <v>146</v>
      </c>
      <c r="C51" s="54" t="s">
        <v>135</v>
      </c>
      <c r="D51" s="116" t="s">
        <v>113</v>
      </c>
      <c r="E51" s="125"/>
    </row>
    <row r="52" spans="1:5" s="1" customFormat="1" ht="40.5" customHeight="1">
      <c r="A52" s="191"/>
      <c r="B52" s="98"/>
      <c r="C52" s="54" t="s">
        <v>136</v>
      </c>
      <c r="D52" s="116"/>
      <c r="E52" s="125"/>
    </row>
    <row r="53" spans="1:5" s="1" customFormat="1" ht="12.75" customHeight="1">
      <c r="A53" s="191"/>
      <c r="B53" s="123"/>
      <c r="C53" s="19" t="s">
        <v>120</v>
      </c>
      <c r="D53" s="20"/>
      <c r="E53" s="93">
        <v>100375.18</v>
      </c>
    </row>
    <row r="54" spans="1:5" s="1" customFormat="1" ht="18" customHeight="1" thickBot="1">
      <c r="A54" s="191"/>
      <c r="B54" s="98" t="s">
        <v>148</v>
      </c>
      <c r="C54" s="54" t="s">
        <v>71</v>
      </c>
      <c r="D54" s="116" t="s">
        <v>113</v>
      </c>
      <c r="E54" s="125"/>
    </row>
    <row r="55" spans="1:5" s="1" customFormat="1" ht="13.5" thickTop="1">
      <c r="A55" s="191"/>
      <c r="B55" s="99"/>
      <c r="C55" s="53" t="s">
        <v>119</v>
      </c>
      <c r="D55" s="116"/>
      <c r="E55" s="125"/>
    </row>
    <row r="56" spans="1:5" s="1" customFormat="1" ht="12.75" customHeight="1">
      <c r="A56" s="191"/>
      <c r="B56" s="99"/>
      <c r="C56" s="54" t="s">
        <v>72</v>
      </c>
      <c r="D56" s="116"/>
      <c r="E56" s="125"/>
    </row>
    <row r="57" spans="1:7" s="1" customFormat="1" ht="12.75">
      <c r="A57" s="191"/>
      <c r="B57" s="99"/>
      <c r="C57" s="54" t="s">
        <v>68</v>
      </c>
      <c r="D57" s="117"/>
      <c r="E57" s="126"/>
      <c r="G57" s="18"/>
    </row>
    <row r="58" spans="1:6" s="1" customFormat="1" ht="17.25" customHeight="1" thickBot="1">
      <c r="A58" s="192"/>
      <c r="B58" s="100"/>
      <c r="C58" s="19" t="s">
        <v>121</v>
      </c>
      <c r="D58" s="20"/>
      <c r="E58" s="89">
        <f>'Plano de Trabalho - 2009-2010'!P53</f>
        <v>53000</v>
      </c>
      <c r="F58" s="18"/>
    </row>
    <row r="59" spans="1:6" s="1" customFormat="1" ht="52.5" customHeight="1" thickTop="1">
      <c r="A59" s="193"/>
      <c r="B59" s="122" t="s">
        <v>145</v>
      </c>
      <c r="C59" s="95" t="s">
        <v>140</v>
      </c>
      <c r="D59" s="147" t="s">
        <v>113</v>
      </c>
      <c r="E59" s="120"/>
      <c r="F59" s="18"/>
    </row>
    <row r="60" spans="1:6" s="1" customFormat="1" ht="15.75" customHeight="1">
      <c r="A60" s="193"/>
      <c r="B60" s="98"/>
      <c r="C60" s="54"/>
      <c r="D60" s="147"/>
      <c r="E60" s="121"/>
      <c r="F60" s="18"/>
    </row>
    <row r="61" spans="1:6" s="1" customFormat="1" ht="15" customHeight="1">
      <c r="A61" s="193"/>
      <c r="B61" s="98"/>
      <c r="C61" s="54"/>
      <c r="D61" s="148"/>
      <c r="E61" s="121"/>
      <c r="F61" s="18"/>
    </row>
    <row r="62" spans="1:6" s="1" customFormat="1" ht="17.25" customHeight="1">
      <c r="A62" s="193"/>
      <c r="B62" s="123"/>
      <c r="C62" s="19" t="s">
        <v>122</v>
      </c>
      <c r="D62" s="91"/>
      <c r="E62" s="89">
        <v>1251564.74</v>
      </c>
      <c r="F62" s="18"/>
    </row>
    <row r="63" spans="1:5" s="1" customFormat="1" ht="49.5" customHeight="1">
      <c r="A63" s="193"/>
      <c r="B63" s="131" t="s">
        <v>147</v>
      </c>
      <c r="C63" s="92" t="s">
        <v>139</v>
      </c>
      <c r="D63" s="127" t="s">
        <v>113</v>
      </c>
      <c r="E63" s="129"/>
    </row>
    <row r="64" spans="1:5" s="1" customFormat="1" ht="26.25" customHeight="1">
      <c r="A64" s="193"/>
      <c r="B64" s="131"/>
      <c r="C64" s="54" t="s">
        <v>133</v>
      </c>
      <c r="D64" s="128"/>
      <c r="E64" s="130"/>
    </row>
    <row r="65" spans="1:5" s="1" customFormat="1" ht="14.25" customHeight="1" thickBot="1">
      <c r="A65" s="193"/>
      <c r="B65" s="131"/>
      <c r="C65" s="19" t="s">
        <v>131</v>
      </c>
      <c r="D65" s="91"/>
      <c r="E65" s="89">
        <v>203000</v>
      </c>
    </row>
    <row r="66" spans="1:5" s="1" customFormat="1" ht="13.5" thickTop="1">
      <c r="A66" s="65"/>
      <c r="B66" s="31"/>
      <c r="C66" s="24"/>
      <c r="D66" s="25" t="s">
        <v>3</v>
      </c>
      <c r="E66" s="195">
        <f>SUM(E28+E32+E36+E39+E43+E46+E50+E62+E53+E65+E58)</f>
        <v>3628849.0500000003</v>
      </c>
    </row>
    <row r="67" spans="1:256" s="14" customFormat="1" ht="15.75" customHeight="1" thickBot="1">
      <c r="A67" s="26"/>
      <c r="B67" s="29"/>
      <c r="C67" s="27"/>
      <c r="D67" s="28" t="s">
        <v>24</v>
      </c>
      <c r="E67" s="196">
        <f>5%*E66</f>
        <v>181442.4525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14" customFormat="1" ht="16.5" customHeight="1" thickBot="1" thickTop="1">
      <c r="A68" s="21"/>
      <c r="B68" s="30"/>
      <c r="C68" s="22"/>
      <c r="D68" s="23" t="s">
        <v>4</v>
      </c>
      <c r="E68" s="195">
        <f>E67+E66</f>
        <v>3810291.5025000004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5" s="1" customFormat="1" ht="55.5" customHeight="1" thickTop="1">
      <c r="A69"/>
      <c r="B69"/>
      <c r="C69"/>
      <c r="D69"/>
      <c r="E69"/>
    </row>
    <row r="70" spans="1:5" s="1" customFormat="1" ht="12.75">
      <c r="A70"/>
      <c r="B70"/>
      <c r="C70"/>
      <c r="D70"/>
      <c r="E70"/>
    </row>
    <row r="71" spans="1:5" s="1" customFormat="1" ht="12.75" customHeight="1">
      <c r="A71"/>
      <c r="B71"/>
      <c r="C71"/>
      <c r="D71"/>
      <c r="E71"/>
    </row>
    <row r="72" spans="1:5" s="1" customFormat="1" ht="12.75">
      <c r="A72"/>
      <c r="B72"/>
      <c r="C72"/>
      <c r="D72"/>
      <c r="E72"/>
    </row>
    <row r="73" spans="1:5" s="1" customFormat="1" ht="12.75" customHeight="1">
      <c r="A73"/>
      <c r="B73"/>
      <c r="C73"/>
      <c r="D73"/>
      <c r="E73"/>
    </row>
    <row r="74" spans="1:5" s="1" customFormat="1" ht="12.75">
      <c r="A74"/>
      <c r="B74"/>
      <c r="C74"/>
      <c r="D74"/>
      <c r="E74"/>
    </row>
    <row r="75" spans="1:5" s="1" customFormat="1" ht="12.75">
      <c r="A75"/>
      <c r="B75"/>
      <c r="C75"/>
      <c r="D75"/>
      <c r="E75"/>
    </row>
    <row r="76" spans="1:5" s="1" customFormat="1" ht="12.75" customHeight="1">
      <c r="A76"/>
      <c r="B76"/>
      <c r="C76"/>
      <c r="D76"/>
      <c r="E76"/>
    </row>
    <row r="77" spans="1:5" s="1" customFormat="1" ht="12.75">
      <c r="A77"/>
      <c r="B77"/>
      <c r="C77"/>
      <c r="D77"/>
      <c r="E77"/>
    </row>
    <row r="78" spans="1:5" s="1" customFormat="1" ht="12.75">
      <c r="A78"/>
      <c r="B78"/>
      <c r="C78"/>
      <c r="D78"/>
      <c r="E78"/>
    </row>
    <row r="79" spans="1:5" s="1" customFormat="1" ht="12.75" customHeight="1">
      <c r="A79"/>
      <c r="B79"/>
      <c r="C79"/>
      <c r="D79"/>
      <c r="E79"/>
    </row>
    <row r="80" spans="1:5" s="1" customFormat="1" ht="12.75" customHeight="1">
      <c r="A80"/>
      <c r="B80"/>
      <c r="C80"/>
      <c r="D80"/>
      <c r="E80"/>
    </row>
    <row r="81" spans="1:5" s="1" customFormat="1" ht="12.75" customHeight="1">
      <c r="A81"/>
      <c r="B81"/>
      <c r="C81"/>
      <c r="D81"/>
      <c r="E81"/>
    </row>
    <row r="82" spans="1:5" s="1" customFormat="1" ht="12.75">
      <c r="A82"/>
      <c r="B82"/>
      <c r="C82"/>
      <c r="D82"/>
      <c r="E82"/>
    </row>
    <row r="83" spans="1:5" s="1" customFormat="1" ht="12.75">
      <c r="A83"/>
      <c r="B83"/>
      <c r="C83"/>
      <c r="D83"/>
      <c r="E83"/>
    </row>
    <row r="84" spans="1:5" s="1" customFormat="1" ht="12.75">
      <c r="A84"/>
      <c r="B84"/>
      <c r="C84"/>
      <c r="D84"/>
      <c r="E84"/>
    </row>
    <row r="85" spans="1:5" s="1" customFormat="1" ht="12.75" customHeight="1">
      <c r="A85"/>
      <c r="B85"/>
      <c r="C85"/>
      <c r="D85"/>
      <c r="E85"/>
    </row>
    <row r="86" spans="1:5" s="1" customFormat="1" ht="53.25" customHeight="1">
      <c r="A86"/>
      <c r="B86"/>
      <c r="C86"/>
      <c r="D86"/>
      <c r="E86"/>
    </row>
    <row r="87" spans="1:5" s="1" customFormat="1" ht="12.75">
      <c r="A87"/>
      <c r="B87"/>
      <c r="C87"/>
      <c r="D87"/>
      <c r="E87"/>
    </row>
    <row r="88" spans="1:5" s="1" customFormat="1" ht="12.75">
      <c r="A88"/>
      <c r="B88"/>
      <c r="C88"/>
      <c r="D88"/>
      <c r="E88"/>
    </row>
    <row r="89" spans="1:5" s="1" customFormat="1" ht="12.75">
      <c r="A89"/>
      <c r="B89"/>
      <c r="C89"/>
      <c r="D89"/>
      <c r="E89"/>
    </row>
    <row r="90" spans="1:5" s="1" customFormat="1" ht="12.75">
      <c r="A90"/>
      <c r="B90"/>
      <c r="C90"/>
      <c r="D90"/>
      <c r="E90"/>
    </row>
    <row r="91" spans="1:6" s="8" customFormat="1" ht="12.75">
      <c r="A91"/>
      <c r="B91"/>
      <c r="C91"/>
      <c r="D91"/>
      <c r="E91"/>
      <c r="F91" s="13"/>
    </row>
  </sheetData>
  <sheetProtection/>
  <mergeCells count="62">
    <mergeCell ref="A33:A58"/>
    <mergeCell ref="A25:A32"/>
    <mergeCell ref="A1:A19"/>
    <mergeCell ref="B19:E19"/>
    <mergeCell ref="E47:E49"/>
    <mergeCell ref="B47:B50"/>
    <mergeCell ref="B11:E11"/>
    <mergeCell ref="D59:D61"/>
    <mergeCell ref="B12:E12"/>
    <mergeCell ref="B40:B43"/>
    <mergeCell ref="E29:E31"/>
    <mergeCell ref="D29:D31"/>
    <mergeCell ref="B15:E15"/>
    <mergeCell ref="E25:E27"/>
    <mergeCell ref="B18:E18"/>
    <mergeCell ref="B17:E17"/>
    <mergeCell ref="E63:E64"/>
    <mergeCell ref="B63:B65"/>
    <mergeCell ref="D37:D38"/>
    <mergeCell ref="B37:B39"/>
    <mergeCell ref="E37:E38"/>
    <mergeCell ref="E33:E35"/>
    <mergeCell ref="D33:D35"/>
    <mergeCell ref="B54:B58"/>
    <mergeCell ref="D54:D57"/>
    <mergeCell ref="E54:E57"/>
    <mergeCell ref="B51:B53"/>
    <mergeCell ref="D51:D52"/>
    <mergeCell ref="E51:E52"/>
    <mergeCell ref="D63:D64"/>
    <mergeCell ref="B33:B36"/>
    <mergeCell ref="B23:B24"/>
    <mergeCell ref="E59:E61"/>
    <mergeCell ref="B59:B62"/>
    <mergeCell ref="B44:B46"/>
    <mergeCell ref="D44:D45"/>
    <mergeCell ref="E44:E45"/>
    <mergeCell ref="D47:D49"/>
    <mergeCell ref="D40:D42"/>
    <mergeCell ref="E40:E42"/>
    <mergeCell ref="B8:E8"/>
    <mergeCell ref="B9:E9"/>
    <mergeCell ref="A20:D20"/>
    <mergeCell ref="B10:E10"/>
    <mergeCell ref="B16:E16"/>
    <mergeCell ref="B13:E13"/>
    <mergeCell ref="B14:E14"/>
    <mergeCell ref="A21:D21"/>
    <mergeCell ref="B29:B32"/>
    <mergeCell ref="E23:E24"/>
    <mergeCell ref="A23:A24"/>
    <mergeCell ref="C23:C24"/>
    <mergeCell ref="D23:D24"/>
    <mergeCell ref="B25:B28"/>
    <mergeCell ref="D25:D27"/>
    <mergeCell ref="B7:E7"/>
    <mergeCell ref="B1:E1"/>
    <mergeCell ref="B4:E4"/>
    <mergeCell ref="B6:E6"/>
    <mergeCell ref="B2:E2"/>
    <mergeCell ref="B5:E5"/>
    <mergeCell ref="B3:E3"/>
  </mergeCells>
  <printOptions/>
  <pageMargins left="0.5511811023622047" right="0.1968503937007874" top="0.984251968503937" bottom="0.4724409448818898" header="0.5118110236220472" footer="0.4330708661417323"/>
  <pageSetup horizontalDpi="600" verticalDpi="600" orientation="landscape" scale="69" r:id="rId2"/>
  <rowBreaks count="2" manualBreakCount="2">
    <brk id="32" max="4" man="1"/>
    <brk id="58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zoomScale="90" zoomScaleSheetLayoutView="90" zoomScalePageLayoutView="0" workbookViewId="0" topLeftCell="A31">
      <selection activeCell="C42" sqref="C42"/>
    </sheetView>
  </sheetViews>
  <sheetFormatPr defaultColWidth="9.140625" defaultRowHeight="12.75"/>
  <cols>
    <col min="1" max="1" width="22.28125" style="0" customWidth="1"/>
    <col min="2" max="2" width="33.00390625" style="0" customWidth="1"/>
    <col min="3" max="3" width="8.421875" style="0" customWidth="1"/>
    <col min="4" max="6" width="8.57421875" style="0" customWidth="1"/>
    <col min="7" max="7" width="15.7109375" style="0" bestFit="1" customWidth="1"/>
    <col min="8" max="8" width="13.421875" style="0" customWidth="1"/>
    <col min="9" max="9" width="18.00390625" style="0" customWidth="1"/>
    <col min="10" max="10" width="12.28125" style="0" customWidth="1"/>
    <col min="11" max="15" width="9.140625" style="0" hidden="1" customWidth="1"/>
    <col min="16" max="16" width="16.7109375" style="0" customWidth="1"/>
    <col min="18" max="18" width="22.140625" style="40" customWidth="1"/>
    <col min="24" max="24" width="10.8515625" style="0" bestFit="1" customWidth="1"/>
  </cols>
  <sheetData>
    <row r="1" spans="1:18" s="4" customFormat="1" ht="12.75">
      <c r="A1" s="184"/>
      <c r="B1" s="189" t="s">
        <v>12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R1" s="38"/>
    </row>
    <row r="2" spans="1:18" s="4" customFormat="1" ht="12.75">
      <c r="A2" s="185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  <c r="R2" s="38"/>
    </row>
    <row r="3" spans="1:18" s="4" customFormat="1" ht="12.75">
      <c r="A3" s="185"/>
      <c r="B3" s="104" t="s">
        <v>30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R3" s="38"/>
    </row>
    <row r="4" spans="1:18" s="4" customFormat="1" ht="12.75">
      <c r="A4" s="185"/>
      <c r="B4" s="104" t="s">
        <v>26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R4" s="38"/>
    </row>
    <row r="5" spans="1:18" s="4" customFormat="1" ht="12.75">
      <c r="A5" s="185"/>
      <c r="B5" s="104" t="s">
        <v>73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</row>
    <row r="6" spans="1:18" s="4" customFormat="1" ht="12.75">
      <c r="A6" s="185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  <c r="Q6" s="66"/>
      <c r="R6" s="66"/>
    </row>
    <row r="7" spans="1:18" s="4" customFormat="1" ht="12.75">
      <c r="A7" s="185"/>
      <c r="B7" s="103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  <c r="R7" s="38"/>
    </row>
    <row r="8" spans="1:18" s="4" customFormat="1" ht="12.75">
      <c r="A8" s="186"/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R8" s="38"/>
    </row>
    <row r="9" spans="1:18" s="33" customFormat="1" ht="25.5" customHeight="1">
      <c r="A9" s="96" t="s">
        <v>8</v>
      </c>
      <c r="B9" s="96" t="s">
        <v>9</v>
      </c>
      <c r="C9" s="159" t="s">
        <v>23</v>
      </c>
      <c r="D9" s="160"/>
      <c r="E9" s="160"/>
      <c r="F9" s="161"/>
      <c r="G9" s="96" t="s">
        <v>7</v>
      </c>
      <c r="H9" s="150" t="s">
        <v>70</v>
      </c>
      <c r="I9" s="151"/>
      <c r="J9" s="151"/>
      <c r="K9" s="151"/>
      <c r="L9" s="151"/>
      <c r="M9" s="151"/>
      <c r="N9" s="151"/>
      <c r="O9" s="151"/>
      <c r="P9" s="152"/>
      <c r="R9" s="39"/>
    </row>
    <row r="10" spans="1:18" s="33" customFormat="1" ht="54.75" customHeight="1">
      <c r="A10" s="149"/>
      <c r="B10" s="149"/>
      <c r="C10" s="12" t="s">
        <v>75</v>
      </c>
      <c r="D10" s="12" t="s">
        <v>76</v>
      </c>
      <c r="E10" s="12" t="s">
        <v>123</v>
      </c>
      <c r="F10" s="12" t="s">
        <v>124</v>
      </c>
      <c r="G10" s="149"/>
      <c r="H10" s="15" t="s">
        <v>22</v>
      </c>
      <c r="I10" s="15" t="s">
        <v>10</v>
      </c>
      <c r="J10" s="35" t="s">
        <v>21</v>
      </c>
      <c r="P10" s="36" t="s">
        <v>16</v>
      </c>
      <c r="R10" s="39"/>
    </row>
    <row r="11" spans="1:19" s="1" customFormat="1" ht="77.25" customHeight="1">
      <c r="A11" s="154" t="s">
        <v>32</v>
      </c>
      <c r="B11" s="157" t="s">
        <v>52</v>
      </c>
      <c r="C11" s="119" t="s">
        <v>14</v>
      </c>
      <c r="D11" s="119" t="s">
        <v>14</v>
      </c>
      <c r="E11" s="44" t="s">
        <v>14</v>
      </c>
      <c r="F11" s="44" t="s">
        <v>14</v>
      </c>
      <c r="G11" s="119" t="s">
        <v>83</v>
      </c>
      <c r="H11" s="7"/>
      <c r="I11" s="16" t="s">
        <v>84</v>
      </c>
      <c r="J11" s="37" t="s">
        <v>13</v>
      </c>
      <c r="K11" s="34"/>
      <c r="L11" s="34"/>
      <c r="M11" s="34"/>
      <c r="N11" s="34"/>
      <c r="O11" s="34"/>
      <c r="P11" s="17"/>
      <c r="Q11" s="1">
        <v>11.01</v>
      </c>
      <c r="R11" s="59">
        <f>SUMIF($H$11:$H$52,Q11,$P$11:$P$52)</f>
        <v>0</v>
      </c>
      <c r="S11" s="59"/>
    </row>
    <row r="12" spans="1:19" s="1" customFormat="1" ht="3.75" customHeight="1" hidden="1">
      <c r="A12" s="155"/>
      <c r="B12" s="158"/>
      <c r="C12" s="118"/>
      <c r="D12" s="118"/>
      <c r="E12" s="43"/>
      <c r="F12" s="43"/>
      <c r="G12" s="118"/>
      <c r="H12" s="44"/>
      <c r="I12" s="44"/>
      <c r="J12" s="49" t="s">
        <v>13</v>
      </c>
      <c r="K12" s="5"/>
      <c r="L12" s="5"/>
      <c r="M12" s="5"/>
      <c r="N12" s="5"/>
      <c r="O12" s="5"/>
      <c r="P12" s="51"/>
      <c r="R12" s="59">
        <f>SUMIF($H$11:$H$52,Q12,$P$11:$P$52)</f>
        <v>0</v>
      </c>
      <c r="S12" s="59"/>
    </row>
    <row r="13" spans="1:19" s="4" customFormat="1" ht="51" customHeight="1">
      <c r="A13" s="156"/>
      <c r="B13" s="16" t="s">
        <v>125</v>
      </c>
      <c r="C13" s="7"/>
      <c r="D13" s="7" t="s">
        <v>14</v>
      </c>
      <c r="E13" s="7"/>
      <c r="F13" s="7"/>
      <c r="G13" s="44" t="s">
        <v>74</v>
      </c>
      <c r="H13" s="7"/>
      <c r="I13" s="16" t="s">
        <v>84</v>
      </c>
      <c r="J13" s="37" t="s">
        <v>13</v>
      </c>
      <c r="K13" s="34"/>
      <c r="L13" s="34"/>
      <c r="M13" s="34"/>
      <c r="N13" s="34"/>
      <c r="O13" s="34"/>
      <c r="P13" s="17"/>
      <c r="Q13" s="4">
        <v>17.01</v>
      </c>
      <c r="R13" s="59">
        <f>SUMIF($H$11:$H$52,Q13,$P$11:$P$52)</f>
        <v>0</v>
      </c>
      <c r="S13" s="59"/>
    </row>
    <row r="14" spans="1:19" s="4" customFormat="1" ht="24.75" customHeight="1">
      <c r="A14" s="156"/>
      <c r="B14" s="42" t="s">
        <v>33</v>
      </c>
      <c r="C14" s="44" t="s">
        <v>14</v>
      </c>
      <c r="D14" s="43"/>
      <c r="E14" s="43"/>
      <c r="F14" s="7" t="s">
        <v>14</v>
      </c>
      <c r="G14" s="44" t="s">
        <v>74</v>
      </c>
      <c r="H14" s="7"/>
      <c r="I14" s="16" t="s">
        <v>84</v>
      </c>
      <c r="J14" s="37" t="s">
        <v>13</v>
      </c>
      <c r="K14" s="7" t="s">
        <v>28</v>
      </c>
      <c r="L14" s="16" t="s">
        <v>27</v>
      </c>
      <c r="M14" s="37" t="s">
        <v>13</v>
      </c>
      <c r="N14" s="7" t="s">
        <v>28</v>
      </c>
      <c r="O14" s="16" t="s">
        <v>27</v>
      </c>
      <c r="P14" s="17"/>
      <c r="Q14" s="4">
        <v>21.03</v>
      </c>
      <c r="R14" s="59">
        <f>SUMIF($H$11:$H$52,Q14,$P$11:$P$52)</f>
        <v>0</v>
      </c>
      <c r="S14" s="61"/>
    </row>
    <row r="15" spans="1:18" s="4" customFormat="1" ht="12.75">
      <c r="A15" s="45"/>
      <c r="B15" s="46"/>
      <c r="C15" s="46"/>
      <c r="D15" s="46"/>
      <c r="E15" s="46"/>
      <c r="F15" s="46"/>
      <c r="G15" s="46"/>
      <c r="H15" s="46"/>
      <c r="I15" s="153" t="s">
        <v>46</v>
      </c>
      <c r="J15" s="153"/>
      <c r="K15" s="46"/>
      <c r="L15" s="46"/>
      <c r="M15" s="46"/>
      <c r="N15" s="46"/>
      <c r="O15" s="46"/>
      <c r="P15" s="32">
        <v>283073</v>
      </c>
      <c r="R15" s="61">
        <f>SUM(R12:R14)</f>
        <v>0</v>
      </c>
    </row>
    <row r="16" spans="1:18" s="4" customFormat="1" ht="98.25" customHeight="1">
      <c r="A16" s="154" t="s">
        <v>34</v>
      </c>
      <c r="B16" s="16" t="s">
        <v>53</v>
      </c>
      <c r="C16" s="44" t="s">
        <v>14</v>
      </c>
      <c r="D16" s="44" t="s">
        <v>14</v>
      </c>
      <c r="E16" s="44" t="s">
        <v>14</v>
      </c>
      <c r="F16" s="44" t="s">
        <v>14</v>
      </c>
      <c r="G16" s="44" t="s">
        <v>74</v>
      </c>
      <c r="H16" s="7"/>
      <c r="I16" s="16" t="s">
        <v>84</v>
      </c>
      <c r="J16" s="37" t="s">
        <v>13</v>
      </c>
      <c r="K16" s="34"/>
      <c r="L16" s="34"/>
      <c r="M16" s="34"/>
      <c r="N16" s="34"/>
      <c r="O16" s="34"/>
      <c r="P16" s="17"/>
      <c r="R16" s="61"/>
    </row>
    <row r="17" spans="1:18" s="4" customFormat="1" ht="25.5">
      <c r="A17" s="156"/>
      <c r="B17" s="42" t="s">
        <v>35</v>
      </c>
      <c r="C17" s="44" t="s">
        <v>14</v>
      </c>
      <c r="D17" s="7"/>
      <c r="E17" s="7"/>
      <c r="F17" s="7" t="s">
        <v>85</v>
      </c>
      <c r="G17" s="44" t="s">
        <v>74</v>
      </c>
      <c r="H17" s="7"/>
      <c r="I17" s="16" t="s">
        <v>84</v>
      </c>
      <c r="J17" s="37" t="s">
        <v>13</v>
      </c>
      <c r="K17" s="7" t="s">
        <v>28</v>
      </c>
      <c r="L17" s="16" t="s">
        <v>27</v>
      </c>
      <c r="M17" s="37" t="s">
        <v>13</v>
      </c>
      <c r="N17" s="7" t="s">
        <v>28</v>
      </c>
      <c r="O17" s="16" t="s">
        <v>27</v>
      </c>
      <c r="P17" s="17"/>
      <c r="R17" s="38"/>
    </row>
    <row r="18" spans="1:18" s="4" customFormat="1" ht="13.5" thickBot="1">
      <c r="A18" s="45"/>
      <c r="B18" s="46"/>
      <c r="C18" s="46"/>
      <c r="D18" s="46"/>
      <c r="E18" s="46"/>
      <c r="F18" s="46"/>
      <c r="G18" s="46"/>
      <c r="H18" s="46"/>
      <c r="I18" s="153" t="s">
        <v>47</v>
      </c>
      <c r="J18" s="153"/>
      <c r="K18" s="46"/>
      <c r="L18" s="46"/>
      <c r="M18" s="46"/>
      <c r="N18" s="46"/>
      <c r="O18" s="46"/>
      <c r="P18" s="32">
        <v>76121</v>
      </c>
      <c r="R18" s="38"/>
    </row>
    <row r="19" spans="1:18" s="4" customFormat="1" ht="77.25" thickTop="1">
      <c r="A19" s="154" t="s">
        <v>36</v>
      </c>
      <c r="B19" s="70" t="s">
        <v>105</v>
      </c>
      <c r="C19" s="44" t="s">
        <v>14</v>
      </c>
      <c r="D19" s="44" t="s">
        <v>14</v>
      </c>
      <c r="E19" s="44" t="s">
        <v>85</v>
      </c>
      <c r="F19" s="44" t="s">
        <v>85</v>
      </c>
      <c r="G19" s="44" t="s">
        <v>74</v>
      </c>
      <c r="H19" s="7" t="s">
        <v>128</v>
      </c>
      <c r="I19" s="16" t="s">
        <v>92</v>
      </c>
      <c r="J19" s="37" t="s">
        <v>13</v>
      </c>
      <c r="K19" s="34"/>
      <c r="L19" s="34"/>
      <c r="M19" s="34"/>
      <c r="N19" s="34"/>
      <c r="O19" s="34"/>
      <c r="P19" s="17"/>
      <c r="R19" s="38"/>
    </row>
    <row r="20" spans="1:18" s="4" customFormat="1" ht="89.25">
      <c r="A20" s="156"/>
      <c r="B20" s="16" t="s">
        <v>106</v>
      </c>
      <c r="C20" s="7"/>
      <c r="D20" s="7" t="s">
        <v>85</v>
      </c>
      <c r="E20" s="7"/>
      <c r="F20" s="7" t="s">
        <v>85</v>
      </c>
      <c r="G20" s="44" t="s">
        <v>74</v>
      </c>
      <c r="H20" s="7" t="s">
        <v>129</v>
      </c>
      <c r="I20" s="16" t="s">
        <v>93</v>
      </c>
      <c r="J20" s="37" t="s">
        <v>13</v>
      </c>
      <c r="K20" s="34"/>
      <c r="L20" s="34"/>
      <c r="M20" s="34"/>
      <c r="N20" s="34"/>
      <c r="O20" s="34"/>
      <c r="P20" s="17"/>
      <c r="R20" s="38"/>
    </row>
    <row r="21" spans="1:18" s="4" customFormat="1" ht="25.5">
      <c r="A21" s="156"/>
      <c r="B21" s="42" t="s">
        <v>37</v>
      </c>
      <c r="C21" s="43"/>
      <c r="D21" s="43" t="s">
        <v>85</v>
      </c>
      <c r="E21" s="43"/>
      <c r="F21" s="43" t="s">
        <v>85</v>
      </c>
      <c r="G21" s="44" t="s">
        <v>77</v>
      </c>
      <c r="H21" s="7">
        <v>74200</v>
      </c>
      <c r="I21" s="16" t="s">
        <v>27</v>
      </c>
      <c r="J21" s="37" t="s">
        <v>13</v>
      </c>
      <c r="K21" s="7" t="s">
        <v>28</v>
      </c>
      <c r="L21" s="16" t="s">
        <v>27</v>
      </c>
      <c r="M21" s="37" t="s">
        <v>13</v>
      </c>
      <c r="N21" s="7" t="s">
        <v>28</v>
      </c>
      <c r="O21" s="16" t="s">
        <v>27</v>
      </c>
      <c r="P21" s="17"/>
      <c r="R21" s="38"/>
    </row>
    <row r="22" spans="1:18" s="4" customFormat="1" ht="13.5" thickBot="1">
      <c r="A22" s="47"/>
      <c r="B22" s="64"/>
      <c r="C22" s="46"/>
      <c r="D22" s="46"/>
      <c r="E22" s="46"/>
      <c r="F22" s="46"/>
      <c r="G22" s="46"/>
      <c r="H22" s="46"/>
      <c r="I22" s="153" t="s">
        <v>48</v>
      </c>
      <c r="J22" s="153"/>
      <c r="K22" s="46"/>
      <c r="L22" s="46"/>
      <c r="M22" s="46"/>
      <c r="N22" s="46"/>
      <c r="O22" s="46"/>
      <c r="P22" s="32">
        <v>922799.25</v>
      </c>
      <c r="R22" s="38"/>
    </row>
    <row r="23" spans="1:18" s="4" customFormat="1" ht="109.5" customHeight="1" thickTop="1">
      <c r="A23" s="154" t="s">
        <v>38</v>
      </c>
      <c r="B23" s="70" t="s">
        <v>86</v>
      </c>
      <c r="C23" s="44" t="s">
        <v>85</v>
      </c>
      <c r="D23" s="44" t="s">
        <v>85</v>
      </c>
      <c r="E23" s="44" t="s">
        <v>85</v>
      </c>
      <c r="F23" s="44" t="s">
        <v>85</v>
      </c>
      <c r="G23" s="44" t="s">
        <v>74</v>
      </c>
      <c r="H23" s="7" t="s">
        <v>128</v>
      </c>
      <c r="I23" s="16" t="s">
        <v>92</v>
      </c>
      <c r="J23" s="37" t="s">
        <v>13</v>
      </c>
      <c r="K23" s="34"/>
      <c r="L23" s="34"/>
      <c r="M23" s="34"/>
      <c r="N23" s="34"/>
      <c r="O23" s="34"/>
      <c r="P23" s="88">
        <v>29352.93</v>
      </c>
      <c r="R23" s="38"/>
    </row>
    <row r="24" spans="1:16" ht="89.25">
      <c r="A24" s="156"/>
      <c r="B24" s="16" t="s">
        <v>87</v>
      </c>
      <c r="C24" s="7"/>
      <c r="D24" s="7"/>
      <c r="E24" s="44"/>
      <c r="F24" s="44" t="s">
        <v>85</v>
      </c>
      <c r="G24" s="44" t="s">
        <v>74</v>
      </c>
      <c r="H24" s="7" t="s">
        <v>129</v>
      </c>
      <c r="I24" s="16" t="s">
        <v>93</v>
      </c>
      <c r="J24" s="37" t="s">
        <v>13</v>
      </c>
      <c r="K24" s="34"/>
      <c r="L24" s="34"/>
      <c r="M24" s="34"/>
      <c r="N24" s="34"/>
      <c r="O24" s="34"/>
      <c r="P24" s="88">
        <v>80000</v>
      </c>
    </row>
    <row r="25" spans="1:16" ht="12.75">
      <c r="A25" s="47"/>
      <c r="B25" s="46"/>
      <c r="C25" s="46"/>
      <c r="D25" s="46"/>
      <c r="E25" s="46"/>
      <c r="F25" s="46"/>
      <c r="G25" s="46"/>
      <c r="H25" s="46"/>
      <c r="I25" s="153" t="s">
        <v>45</v>
      </c>
      <c r="J25" s="153"/>
      <c r="K25" s="46"/>
      <c r="L25" s="46"/>
      <c r="M25" s="46"/>
      <c r="N25" s="46"/>
      <c r="O25" s="46"/>
      <c r="P25" s="89">
        <v>149352.93</v>
      </c>
    </row>
    <row r="26" spans="1:16" ht="88.5" customHeight="1">
      <c r="A26" s="154" t="s">
        <v>88</v>
      </c>
      <c r="B26" s="41" t="s">
        <v>89</v>
      </c>
      <c r="C26" s="44" t="s">
        <v>14</v>
      </c>
      <c r="D26" s="44" t="s">
        <v>14</v>
      </c>
      <c r="E26" s="44" t="s">
        <v>85</v>
      </c>
      <c r="F26" s="44" t="s">
        <v>85</v>
      </c>
      <c r="G26" s="44" t="s">
        <v>74</v>
      </c>
      <c r="H26" s="7" t="s">
        <v>128</v>
      </c>
      <c r="I26" s="16" t="s">
        <v>92</v>
      </c>
      <c r="J26" s="37" t="s">
        <v>13</v>
      </c>
      <c r="K26" s="34"/>
      <c r="L26" s="34"/>
      <c r="M26" s="34"/>
      <c r="N26" s="34"/>
      <c r="O26" s="34"/>
      <c r="P26" s="88">
        <v>100000</v>
      </c>
    </row>
    <row r="27" spans="1:16" ht="89.25">
      <c r="A27" s="156"/>
      <c r="B27" s="16" t="s">
        <v>90</v>
      </c>
      <c r="C27" s="7"/>
      <c r="D27" s="7"/>
      <c r="E27" s="7"/>
      <c r="F27" s="7" t="s">
        <v>85</v>
      </c>
      <c r="G27" s="44" t="s">
        <v>40</v>
      </c>
      <c r="H27" s="7" t="s">
        <v>129</v>
      </c>
      <c r="I27" s="16" t="s">
        <v>93</v>
      </c>
      <c r="J27" s="37" t="s">
        <v>13</v>
      </c>
      <c r="K27" s="34"/>
      <c r="L27" s="34"/>
      <c r="M27" s="34"/>
      <c r="N27" s="34"/>
      <c r="O27" s="34"/>
      <c r="P27" s="88">
        <v>150000</v>
      </c>
    </row>
    <row r="28" spans="1:18" ht="25.5">
      <c r="A28" s="156"/>
      <c r="B28" s="42" t="s">
        <v>39</v>
      </c>
      <c r="C28" s="43"/>
      <c r="D28" s="43"/>
      <c r="E28" s="7"/>
      <c r="F28" s="7" t="s">
        <v>85</v>
      </c>
      <c r="G28" s="44" t="s">
        <v>40</v>
      </c>
      <c r="H28" s="7">
        <v>74200</v>
      </c>
      <c r="I28" s="16" t="s">
        <v>27</v>
      </c>
      <c r="J28" s="37" t="s">
        <v>13</v>
      </c>
      <c r="K28" s="7" t="s">
        <v>28</v>
      </c>
      <c r="L28" s="16" t="s">
        <v>27</v>
      </c>
      <c r="M28" s="37" t="s">
        <v>13</v>
      </c>
      <c r="N28" s="7" t="s">
        <v>28</v>
      </c>
      <c r="O28" s="16" t="s">
        <v>27</v>
      </c>
      <c r="P28" s="88">
        <v>14000</v>
      </c>
      <c r="R28"/>
    </row>
    <row r="29" spans="1:18" ht="12.75">
      <c r="A29" s="47"/>
      <c r="B29" s="46"/>
      <c r="C29" s="46"/>
      <c r="D29" s="46"/>
      <c r="E29" s="46"/>
      <c r="F29" s="46"/>
      <c r="G29" s="46"/>
      <c r="H29" s="46"/>
      <c r="I29" s="153" t="s">
        <v>44</v>
      </c>
      <c r="J29" s="153"/>
      <c r="K29" s="48"/>
      <c r="L29" s="48"/>
      <c r="M29" s="48"/>
      <c r="N29" s="48"/>
      <c r="O29" s="48"/>
      <c r="P29" s="32">
        <v>364044.2</v>
      </c>
      <c r="R29"/>
    </row>
    <row r="30" spans="1:18" ht="136.5" customHeight="1">
      <c r="A30" s="154" t="s">
        <v>54</v>
      </c>
      <c r="B30" s="41" t="s">
        <v>91</v>
      </c>
      <c r="C30" s="44" t="s">
        <v>14</v>
      </c>
      <c r="D30" s="44" t="s">
        <v>14</v>
      </c>
      <c r="E30" s="44" t="s">
        <v>85</v>
      </c>
      <c r="F30" s="44" t="s">
        <v>85</v>
      </c>
      <c r="G30" s="44" t="s">
        <v>40</v>
      </c>
      <c r="H30" s="7" t="s">
        <v>128</v>
      </c>
      <c r="I30" s="16" t="s">
        <v>92</v>
      </c>
      <c r="J30" s="37" t="s">
        <v>13</v>
      </c>
      <c r="K30" s="34"/>
      <c r="L30" s="34"/>
      <c r="M30" s="34"/>
      <c r="N30" s="34"/>
      <c r="O30" s="34"/>
      <c r="P30" s="88">
        <v>50000</v>
      </c>
      <c r="R30"/>
    </row>
    <row r="31" spans="1:18" ht="89.25">
      <c r="A31" s="156"/>
      <c r="B31" s="16" t="s">
        <v>94</v>
      </c>
      <c r="C31" s="7"/>
      <c r="D31" s="7"/>
      <c r="E31" s="44"/>
      <c r="F31" s="44" t="s">
        <v>85</v>
      </c>
      <c r="G31" s="44" t="s">
        <v>77</v>
      </c>
      <c r="H31" s="7" t="s">
        <v>129</v>
      </c>
      <c r="I31" s="16" t="s">
        <v>93</v>
      </c>
      <c r="J31" s="37" t="s">
        <v>13</v>
      </c>
      <c r="K31" s="5"/>
      <c r="L31" s="5"/>
      <c r="M31" s="5"/>
      <c r="N31" s="5"/>
      <c r="O31" s="5"/>
      <c r="P31" s="88">
        <v>100000</v>
      </c>
      <c r="R31"/>
    </row>
    <row r="32" spans="1:16" ht="13.5" customHeight="1" hidden="1">
      <c r="A32" s="156"/>
      <c r="B32" s="167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9"/>
    </row>
    <row r="33" spans="1:16" ht="12.75" hidden="1">
      <c r="A33" s="156"/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9"/>
    </row>
    <row r="34" spans="1:16" ht="15.75" customHeight="1" hidden="1">
      <c r="A34" s="156"/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9"/>
    </row>
    <row r="35" spans="1:16" ht="11.25" customHeight="1" hidden="1">
      <c r="A35" s="156"/>
      <c r="B35" s="167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9"/>
    </row>
    <row r="36" spans="1:16" ht="12.75" hidden="1">
      <c r="A36" s="156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2"/>
    </row>
    <row r="37" spans="1:16" ht="12.75">
      <c r="A37" s="47"/>
      <c r="B37" s="48"/>
      <c r="C37" s="48"/>
      <c r="D37" s="48"/>
      <c r="E37" s="48"/>
      <c r="F37" s="48"/>
      <c r="G37" s="48"/>
      <c r="H37" s="48"/>
      <c r="I37" s="153" t="s">
        <v>43</v>
      </c>
      <c r="J37" s="153"/>
      <c r="K37" s="48"/>
      <c r="L37" s="48"/>
      <c r="M37" s="48"/>
      <c r="N37" s="48"/>
      <c r="O37" s="48"/>
      <c r="P37" s="32">
        <v>168020.75</v>
      </c>
    </row>
    <row r="38" spans="1:16" ht="75" customHeight="1">
      <c r="A38" s="119" t="s">
        <v>81</v>
      </c>
      <c r="B38" s="71" t="s">
        <v>127</v>
      </c>
      <c r="C38" s="44" t="s">
        <v>14</v>
      </c>
      <c r="D38" s="44" t="s">
        <v>14</v>
      </c>
      <c r="E38" s="44" t="s">
        <v>85</v>
      </c>
      <c r="F38" s="44" t="s">
        <v>85</v>
      </c>
      <c r="G38" s="44" t="s">
        <v>82</v>
      </c>
      <c r="H38" s="7"/>
      <c r="I38" s="41" t="s">
        <v>84</v>
      </c>
      <c r="J38" s="49" t="s">
        <v>13</v>
      </c>
      <c r="K38" s="34"/>
      <c r="L38" s="34"/>
      <c r="M38" s="34"/>
      <c r="N38" s="34"/>
      <c r="O38" s="34"/>
      <c r="P38" s="51"/>
    </row>
    <row r="39" spans="1:16" ht="25.5">
      <c r="A39" s="181"/>
      <c r="B39" s="42" t="s">
        <v>126</v>
      </c>
      <c r="C39" s="44"/>
      <c r="D39" s="44" t="s">
        <v>14</v>
      </c>
      <c r="E39" s="44"/>
      <c r="F39" s="44" t="s">
        <v>85</v>
      </c>
      <c r="G39" s="44" t="s">
        <v>83</v>
      </c>
      <c r="H39" s="44"/>
      <c r="I39" s="41" t="s">
        <v>27</v>
      </c>
      <c r="J39" s="49" t="s">
        <v>13</v>
      </c>
      <c r="K39" s="34" t="s">
        <v>28</v>
      </c>
      <c r="L39" s="34" t="s">
        <v>27</v>
      </c>
      <c r="M39" s="34" t="s">
        <v>13</v>
      </c>
      <c r="N39" s="34" t="s">
        <v>28</v>
      </c>
      <c r="O39" s="34" t="s">
        <v>27</v>
      </c>
      <c r="P39" s="51"/>
    </row>
    <row r="40" spans="1:16" ht="12.75">
      <c r="A40" s="68"/>
      <c r="B40" s="69"/>
      <c r="C40" s="69"/>
      <c r="D40" s="69"/>
      <c r="E40" s="69"/>
      <c r="F40" s="69"/>
      <c r="G40" s="69"/>
      <c r="H40" s="69"/>
      <c r="I40" s="153" t="s">
        <v>78</v>
      </c>
      <c r="J40" s="153"/>
      <c r="K40" s="69"/>
      <c r="L40" s="69"/>
      <c r="M40" s="69"/>
      <c r="N40" s="69"/>
      <c r="O40" s="69"/>
      <c r="P40" s="32">
        <v>157498</v>
      </c>
    </row>
    <row r="41" spans="1:16" ht="76.5">
      <c r="A41" s="162" t="s">
        <v>80</v>
      </c>
      <c r="B41" s="71" t="s">
        <v>95</v>
      </c>
      <c r="C41" s="73" t="s">
        <v>14</v>
      </c>
      <c r="D41" s="73" t="s">
        <v>14</v>
      </c>
      <c r="E41" s="73" t="s">
        <v>85</v>
      </c>
      <c r="F41" s="73" t="s">
        <v>85</v>
      </c>
      <c r="G41" s="75" t="s">
        <v>74</v>
      </c>
      <c r="H41" s="7" t="s">
        <v>128</v>
      </c>
      <c r="I41" s="16" t="s">
        <v>92</v>
      </c>
      <c r="J41" s="76" t="s">
        <v>13</v>
      </c>
      <c r="K41" s="74"/>
      <c r="L41" s="74"/>
      <c r="M41" s="74"/>
      <c r="N41" s="74"/>
      <c r="O41" s="74"/>
      <c r="P41" s="78">
        <v>966001.19</v>
      </c>
    </row>
    <row r="42" spans="1:16" ht="89.25">
      <c r="A42" s="163"/>
      <c r="B42" s="71" t="s">
        <v>96</v>
      </c>
      <c r="C42" s="73"/>
      <c r="D42" s="73"/>
      <c r="E42" s="73"/>
      <c r="F42" s="73" t="s">
        <v>85</v>
      </c>
      <c r="G42" s="75" t="s">
        <v>74</v>
      </c>
      <c r="H42" s="7" t="s">
        <v>129</v>
      </c>
      <c r="I42" s="16" t="s">
        <v>93</v>
      </c>
      <c r="J42" s="76" t="s">
        <v>13</v>
      </c>
      <c r="K42" s="74"/>
      <c r="L42" s="74"/>
      <c r="M42" s="74"/>
      <c r="N42" s="74"/>
      <c r="O42" s="74"/>
      <c r="P42" s="78">
        <v>100000</v>
      </c>
    </row>
    <row r="43" spans="1:16" ht="45" customHeight="1">
      <c r="A43" s="164"/>
      <c r="B43" s="71" t="s">
        <v>97</v>
      </c>
      <c r="C43" s="73"/>
      <c r="D43" s="73"/>
      <c r="E43" s="73"/>
      <c r="F43" s="73" t="s">
        <v>85</v>
      </c>
      <c r="G43" s="75" t="s">
        <v>74</v>
      </c>
      <c r="H43" s="7">
        <v>74200</v>
      </c>
      <c r="I43" s="16" t="s">
        <v>27</v>
      </c>
      <c r="J43" s="76" t="s">
        <v>13</v>
      </c>
      <c r="K43" s="72"/>
      <c r="L43" s="72"/>
      <c r="M43" s="72"/>
      <c r="N43" s="72"/>
      <c r="O43" s="72"/>
      <c r="P43" s="87">
        <v>20000</v>
      </c>
    </row>
    <row r="44" spans="1:16" ht="12.75" customHeight="1">
      <c r="A44" s="47"/>
      <c r="B44" s="48"/>
      <c r="C44" s="48"/>
      <c r="D44" s="48"/>
      <c r="E44" s="48"/>
      <c r="F44" s="48"/>
      <c r="G44" s="48"/>
      <c r="H44" s="48"/>
      <c r="I44" s="153" t="s">
        <v>79</v>
      </c>
      <c r="J44" s="153"/>
      <c r="K44" s="48"/>
      <c r="L44" s="48"/>
      <c r="M44" s="48"/>
      <c r="N44" s="48"/>
      <c r="O44" s="48"/>
      <c r="P44" s="93">
        <v>1279415.78</v>
      </c>
    </row>
    <row r="45" spans="1:16" ht="40.5" customHeight="1">
      <c r="A45" s="119" t="s">
        <v>55</v>
      </c>
      <c r="B45" s="157" t="s">
        <v>98</v>
      </c>
      <c r="C45" s="119" t="s">
        <v>85</v>
      </c>
      <c r="D45" s="119" t="s">
        <v>85</v>
      </c>
      <c r="E45" s="119" t="s">
        <v>85</v>
      </c>
      <c r="F45" s="119" t="s">
        <v>85</v>
      </c>
      <c r="G45" s="119" t="s">
        <v>74</v>
      </c>
      <c r="H45" s="119" t="s">
        <v>128</v>
      </c>
      <c r="I45" s="119" t="s">
        <v>92</v>
      </c>
      <c r="J45" s="175" t="s">
        <v>13</v>
      </c>
      <c r="K45" s="5"/>
      <c r="L45" s="5"/>
      <c r="M45" s="5"/>
      <c r="N45" s="5"/>
      <c r="O45" s="5"/>
      <c r="P45" s="165">
        <v>30000</v>
      </c>
    </row>
    <row r="46" spans="1:16" ht="57.75" customHeight="1">
      <c r="A46" s="173"/>
      <c r="B46" s="174"/>
      <c r="C46" s="140"/>
      <c r="D46" s="140"/>
      <c r="E46" s="140"/>
      <c r="F46" s="140"/>
      <c r="G46" s="140"/>
      <c r="H46" s="140"/>
      <c r="I46" s="140"/>
      <c r="J46" s="176"/>
      <c r="K46" s="34"/>
      <c r="L46" s="34"/>
      <c r="M46" s="34"/>
      <c r="N46" s="34"/>
      <c r="O46" s="34"/>
      <c r="P46" s="166"/>
    </row>
    <row r="47" spans="1:16" ht="89.25">
      <c r="A47" s="173"/>
      <c r="B47" s="16" t="s">
        <v>99</v>
      </c>
      <c r="C47" s="7"/>
      <c r="D47" s="7"/>
      <c r="E47" s="44"/>
      <c r="F47" s="44" t="s">
        <v>85</v>
      </c>
      <c r="G47" s="44" t="s">
        <v>74</v>
      </c>
      <c r="H47" s="7" t="s">
        <v>129</v>
      </c>
      <c r="I47" s="16" t="s">
        <v>93</v>
      </c>
      <c r="J47" s="37" t="s">
        <v>13</v>
      </c>
      <c r="K47" s="34"/>
      <c r="L47" s="34"/>
      <c r="M47" s="34"/>
      <c r="N47" s="34"/>
      <c r="O47" s="34"/>
      <c r="P47" s="88">
        <v>40000</v>
      </c>
    </row>
    <row r="48" spans="1:16" ht="12.75">
      <c r="A48" s="47"/>
      <c r="B48" s="48"/>
      <c r="C48" s="48"/>
      <c r="D48" s="48"/>
      <c r="E48" s="48"/>
      <c r="F48" s="48"/>
      <c r="G48" s="48"/>
      <c r="H48" s="48"/>
      <c r="I48" s="153" t="s">
        <v>49</v>
      </c>
      <c r="J48" s="153"/>
      <c r="K48" s="48"/>
      <c r="L48" s="48"/>
      <c r="M48" s="48"/>
      <c r="N48" s="48"/>
      <c r="O48" s="48"/>
      <c r="P48" s="77">
        <v>100357.18</v>
      </c>
    </row>
    <row r="49" spans="1:16" ht="80.25" customHeight="1">
      <c r="A49" s="182" t="s">
        <v>100</v>
      </c>
      <c r="B49" s="16" t="s">
        <v>103</v>
      </c>
      <c r="C49" s="76" t="s">
        <v>85</v>
      </c>
      <c r="D49" s="76" t="s">
        <v>85</v>
      </c>
      <c r="E49" s="94" t="s">
        <v>85</v>
      </c>
      <c r="F49" s="94" t="s">
        <v>85</v>
      </c>
      <c r="G49" s="44" t="s">
        <v>74</v>
      </c>
      <c r="H49" s="7" t="s">
        <v>128</v>
      </c>
      <c r="I49" s="16" t="s">
        <v>92</v>
      </c>
      <c r="J49" s="37" t="s">
        <v>13</v>
      </c>
      <c r="K49" s="84"/>
      <c r="L49" s="84"/>
      <c r="M49" s="84"/>
      <c r="N49" s="84"/>
      <c r="O49" s="84"/>
      <c r="P49" s="85">
        <v>70000</v>
      </c>
    </row>
    <row r="50" spans="1:16" ht="87.75" customHeight="1">
      <c r="A50" s="183"/>
      <c r="B50" s="16" t="s">
        <v>104</v>
      </c>
      <c r="C50" s="49"/>
      <c r="D50" s="49"/>
      <c r="E50" s="49"/>
      <c r="F50" s="49" t="s">
        <v>85</v>
      </c>
      <c r="G50" s="44" t="s">
        <v>74</v>
      </c>
      <c r="H50" s="7" t="s">
        <v>129</v>
      </c>
      <c r="I50" s="16" t="s">
        <v>93</v>
      </c>
      <c r="J50" s="37" t="s">
        <v>13</v>
      </c>
      <c r="K50" s="50"/>
      <c r="L50" s="50"/>
      <c r="M50" s="50"/>
      <c r="N50" s="50"/>
      <c r="O50" s="50"/>
      <c r="P50" s="86">
        <v>33000</v>
      </c>
    </row>
    <row r="51" spans="1:18" s="82" customFormat="1" ht="12.75">
      <c r="A51" s="79"/>
      <c r="B51" s="80"/>
      <c r="C51" s="79"/>
      <c r="D51" s="79"/>
      <c r="E51" s="79"/>
      <c r="F51" s="79"/>
      <c r="G51" s="79"/>
      <c r="H51" s="79"/>
      <c r="I51" s="153" t="s">
        <v>50</v>
      </c>
      <c r="J51" s="153"/>
      <c r="K51" s="81"/>
      <c r="L51" s="81"/>
      <c r="M51" s="81"/>
      <c r="N51" s="81"/>
      <c r="O51" s="81"/>
      <c r="P51" s="32">
        <v>103000</v>
      </c>
      <c r="R51" s="83"/>
    </row>
    <row r="52" spans="1:16" ht="36.75" customHeight="1">
      <c r="A52" s="49" t="s">
        <v>101</v>
      </c>
      <c r="B52" s="67" t="s">
        <v>102</v>
      </c>
      <c r="C52" s="49" t="s">
        <v>14</v>
      </c>
      <c r="D52" s="49" t="s">
        <v>85</v>
      </c>
      <c r="E52" s="49" t="s">
        <v>85</v>
      </c>
      <c r="F52" s="49" t="s">
        <v>85</v>
      </c>
      <c r="G52" s="49" t="s">
        <v>74</v>
      </c>
      <c r="H52" s="49">
        <v>71200</v>
      </c>
      <c r="I52" s="67" t="s">
        <v>31</v>
      </c>
      <c r="J52" s="49" t="s">
        <v>13</v>
      </c>
      <c r="K52" s="50"/>
      <c r="L52" s="50"/>
      <c r="M52" s="50"/>
      <c r="N52" s="50"/>
      <c r="O52" s="50"/>
      <c r="P52" s="86">
        <v>53000</v>
      </c>
    </row>
    <row r="53" spans="1:16" ht="12.75">
      <c r="A53" s="177"/>
      <c r="B53" s="178"/>
      <c r="C53" s="178"/>
      <c r="D53" s="178"/>
      <c r="E53" s="178"/>
      <c r="F53" s="178"/>
      <c r="G53" s="178"/>
      <c r="H53" s="178"/>
      <c r="I53" s="153" t="s">
        <v>50</v>
      </c>
      <c r="J53" s="153"/>
      <c r="K53" s="48"/>
      <c r="L53" s="48"/>
      <c r="M53" s="48"/>
      <c r="N53" s="48"/>
      <c r="O53" s="48"/>
      <c r="P53" s="32">
        <v>53000</v>
      </c>
    </row>
    <row r="54" spans="1:16" ht="15" customHeight="1">
      <c r="A54" s="179" t="s">
        <v>42</v>
      </c>
      <c r="B54" s="180"/>
      <c r="C54" s="180"/>
      <c r="D54" s="180"/>
      <c r="E54" s="180"/>
      <c r="F54" s="180"/>
      <c r="G54" s="180"/>
      <c r="H54" s="180"/>
      <c r="I54" s="180"/>
      <c r="J54" s="180"/>
      <c r="K54" s="52"/>
      <c r="L54" s="52"/>
      <c r="M54" s="52"/>
      <c r="N54" s="52"/>
      <c r="O54" s="52"/>
      <c r="P54" s="60">
        <f>SUM(P53,P51,P48,P44,P40,,P37,P29,P25,P22,P18,P15)</f>
        <v>3656682.0900000003</v>
      </c>
    </row>
  </sheetData>
  <sheetProtection/>
  <mergeCells count="50">
    <mergeCell ref="A1:A8"/>
    <mergeCell ref="B2:P2"/>
    <mergeCell ref="B3:P3"/>
    <mergeCell ref="B4:P4"/>
    <mergeCell ref="B7:P7"/>
    <mergeCell ref="B1:P1"/>
    <mergeCell ref="B5:R5"/>
    <mergeCell ref="A53:H53"/>
    <mergeCell ref="I53:J53"/>
    <mergeCell ref="A54:J54"/>
    <mergeCell ref="A38:A39"/>
    <mergeCell ref="E45:E46"/>
    <mergeCell ref="F45:F46"/>
    <mergeCell ref="D45:D46"/>
    <mergeCell ref="G45:G46"/>
    <mergeCell ref="I51:J51"/>
    <mergeCell ref="A49:A50"/>
    <mergeCell ref="I48:J48"/>
    <mergeCell ref="H45:H46"/>
    <mergeCell ref="I45:I46"/>
    <mergeCell ref="J45:J46"/>
    <mergeCell ref="I40:J40"/>
    <mergeCell ref="B32:P36"/>
    <mergeCell ref="A45:A47"/>
    <mergeCell ref="B45:B46"/>
    <mergeCell ref="C45:C46"/>
    <mergeCell ref="A41:A43"/>
    <mergeCell ref="I44:J44"/>
    <mergeCell ref="P45:P46"/>
    <mergeCell ref="A19:A21"/>
    <mergeCell ref="I22:J22"/>
    <mergeCell ref="A26:A28"/>
    <mergeCell ref="I25:J25"/>
    <mergeCell ref="I29:J29"/>
    <mergeCell ref="A30:A36"/>
    <mergeCell ref="I37:J37"/>
    <mergeCell ref="G11:G12"/>
    <mergeCell ref="A23:A24"/>
    <mergeCell ref="A16:A17"/>
    <mergeCell ref="I18:J18"/>
    <mergeCell ref="A9:A10"/>
    <mergeCell ref="G9:G10"/>
    <mergeCell ref="H9:P9"/>
    <mergeCell ref="I15:J15"/>
    <mergeCell ref="A11:A14"/>
    <mergeCell ref="B11:B12"/>
    <mergeCell ref="C9:F9"/>
    <mergeCell ref="B9:B10"/>
    <mergeCell ref="C11:C12"/>
    <mergeCell ref="D11:D12"/>
  </mergeCells>
  <printOptions/>
  <pageMargins left="0.5511811023622047" right="0.1968503937007874" top="0.984251968503937" bottom="0.4724409448818898" header="0.5118110236220472" footer="0.4330708661417323"/>
  <pageSetup horizontalDpi="600" verticalDpi="600" orientation="landscape" scale="80" r:id="rId2"/>
  <rowBreaks count="3" manualBreakCount="3">
    <brk id="18" max="13" man="1"/>
    <brk id="29" max="13" man="1"/>
    <brk id="4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Prodoc Amazonas</dc:subject>
  <dc:creator>Cássia Coutinho</dc:creator>
  <cp:keywords/>
  <dc:description/>
  <cp:lastModifiedBy>UNDP</cp:lastModifiedBy>
  <cp:lastPrinted>2008-12-22T22:32:27Z</cp:lastPrinted>
  <dcterms:created xsi:type="dcterms:W3CDTF">2001-01-30T17:53:19Z</dcterms:created>
  <dcterms:modified xsi:type="dcterms:W3CDTF">2008-12-23T22:15:49Z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-1681840873</vt:i4>
  </property>
  <property fmtid="{D5CDD505-2E9C-101B-9397-08002B2CF9AE}" pid="3" name="_EmailSubject">
    <vt:lpwstr>BRA/06/032 - Ajustes ao projeto</vt:lpwstr>
  </property>
  <property fmtid="{D5CDD505-2E9C-101B-9397-08002B2CF9AE}" pid="4" name="_AuthorEmail">
    <vt:lpwstr>renatha.calazans@undp.org.br</vt:lpwstr>
  </property>
  <property fmtid="{D5CDD505-2E9C-101B-9397-08002B2CF9AE}" pid="5" name="_AuthorEmailDisplayName">
    <vt:lpwstr>Renatha Karine Moreira Calazans</vt:lpwstr>
  </property>
  <property fmtid="{D5CDD505-2E9C-101B-9397-08002B2CF9AE}" pid="6" name="_PreviousAdHocReviewCycleID">
    <vt:i4>2009372285</vt:i4>
  </property>
  <property fmtid="{D5CDD505-2E9C-101B-9397-08002B2CF9AE}" pid="7" name="_ReviewingToolsShownOnce">
    <vt:lpwstr/>
  </property>
  <property fmtid="{D5CDD505-2E9C-101B-9397-08002B2CF9AE}" pid="8" name="UN LanguagesTaxHTField0">
    <vt:lpwstr/>
  </property>
  <property fmtid="{D5CDD505-2E9C-101B-9397-08002B2CF9AE}" pid="9" name="UNDPFocusAreasTaxHTField0">
    <vt:lpwstr/>
  </property>
  <property fmtid="{D5CDD505-2E9C-101B-9397-08002B2CF9AE}" pid="10" name="o4086b1782a74105bb5269035bccc8e9">
    <vt:lpwstr/>
  </property>
  <property fmtid="{D5CDD505-2E9C-101B-9397-08002B2CF9AE}" pid="11" name="gc6531b704974d528487414686b72f6f">
    <vt:lpwstr>BRA|e2c97dad-db42-430a-a7f4-43d64b0b5200</vt:lpwstr>
  </property>
  <property fmtid="{D5CDD505-2E9C-101B-9397-08002B2CF9AE}" pid="12" name="Operating Unit0">
    <vt:lpwstr>1137;#BRA|e2c97dad-db42-430a-a7f4-43d64b0b5200</vt:lpwstr>
  </property>
  <property fmtid="{D5CDD505-2E9C-101B-9397-08002B2CF9AE}" pid="13" name="Unit">
    <vt:lpwstr/>
  </property>
  <property fmtid="{D5CDD505-2E9C-101B-9397-08002B2CF9AE}" pid="14" name="UnitTaxHTField0">
    <vt:lpwstr/>
  </property>
  <property fmtid="{D5CDD505-2E9C-101B-9397-08002B2CF9AE}" pid="15" name="idff2b682fce4d0680503cd9036a3260">
    <vt:lpwstr/>
  </property>
  <property fmtid="{D5CDD505-2E9C-101B-9397-08002B2CF9AE}" pid="16" name="UNDPDocumentCategoryTaxHTField0">
    <vt:lpwstr/>
  </property>
  <property fmtid="{D5CDD505-2E9C-101B-9397-08002B2CF9AE}" pid="17" name="UNDPFocusAreas">
    <vt:lpwstr/>
  </property>
  <property fmtid="{D5CDD505-2E9C-101B-9397-08002B2CF9AE}" pid="18" name="PDC Document Category">
    <vt:lpwstr>Project</vt:lpwstr>
  </property>
  <property fmtid="{D5CDD505-2E9C-101B-9397-08002B2CF9AE}" pid="19" name="TaxCatchAll">
    <vt:lpwstr>1137;#BRA|e2c97dad-db42-430a-a7f4-43d64b0b5200</vt:lpwstr>
  </property>
  <property fmtid="{D5CDD505-2E9C-101B-9397-08002B2CF9AE}" pid="20" name="Project Number">
    <vt:lpwstr>00046441</vt:lpwstr>
  </property>
  <property fmtid="{D5CDD505-2E9C-101B-9397-08002B2CF9AE}" pid="21" name="Atlas_x0020_Document_x0020_Type">
    <vt:lpwstr/>
  </property>
  <property fmtid="{D5CDD505-2E9C-101B-9397-08002B2CF9AE}" pid="22" name="Atlas_x0020_Document_x0020_Status">
    <vt:lpwstr/>
  </property>
  <property fmtid="{D5CDD505-2E9C-101B-9397-08002B2CF9AE}" pid="23" name="UN Languages">
    <vt:lpwstr/>
  </property>
  <property fmtid="{D5CDD505-2E9C-101B-9397-08002B2CF9AE}" pid="24" name="UNDPDocumentCategory">
    <vt:lpwstr/>
  </property>
  <property fmtid="{D5CDD505-2E9C-101B-9397-08002B2CF9AE}" pid="25" name="UndpProjectNo">
    <vt:lpwstr>00046441</vt:lpwstr>
  </property>
  <property fmtid="{D5CDD505-2E9C-101B-9397-08002B2CF9AE}" pid="26" name="_dlc_DocId">
    <vt:lpwstr>ATLASPDC-3-1768</vt:lpwstr>
  </property>
  <property fmtid="{D5CDD505-2E9C-101B-9397-08002B2CF9AE}" pid="27" name="_dlc_DocIdItemGuid">
    <vt:lpwstr>60931e7a-cdf6-4bde-95c1-57b609d31d02</vt:lpwstr>
  </property>
  <property fmtid="{D5CDD505-2E9C-101B-9397-08002B2CF9AE}" pid="28" name="_dlc_DocIdUrl">
    <vt:lpwstr>https://info.undp.org/docs/pdc/_layouts/DocIdRedir.aspx?ID=ATLASPDC-3-1768, ATLASPDC-3-1768</vt:lpwstr>
  </property>
  <property fmtid="{D5CDD505-2E9C-101B-9397-08002B2CF9AE}" pid="29" name="UNDPPOPPFunctionalArea">
    <vt:lpwstr/>
  </property>
  <property fmtid="{D5CDD505-2E9C-101B-9397-08002B2CF9AE}" pid="30" name="UNDPCountry">
    <vt:lpwstr/>
  </property>
  <property fmtid="{D5CDD505-2E9C-101B-9397-08002B2CF9AE}" pid="31" name="_Publisher">
    <vt:lpwstr/>
  </property>
  <property fmtid="{D5CDD505-2E9C-101B-9397-08002B2CF9AE}" pid="32" name="UndpDocStatus">
    <vt:lpwstr/>
  </property>
  <property fmtid="{D5CDD505-2E9C-101B-9397-08002B2CF9AE}" pid="33" name="UndpOUCode">
    <vt:lpwstr/>
  </property>
  <property fmtid="{D5CDD505-2E9C-101B-9397-08002B2CF9AE}" pid="34" name="UndpDocTypeMM">
    <vt:lpwstr/>
  </property>
  <property fmtid="{D5CDD505-2E9C-101B-9397-08002B2CF9AE}" pid="35" name="URL">
    <vt:lpwstr/>
  </property>
  <property fmtid="{D5CDD505-2E9C-101B-9397-08002B2CF9AE}" pid="36" name="b6db62fdefd74bd188b0c1cc54de5bcf">
    <vt:lpwstr/>
  </property>
  <property fmtid="{D5CDD505-2E9C-101B-9397-08002B2CF9AE}" pid="37" name="UndpDocID">
    <vt:lpwstr/>
  </property>
  <property fmtid="{D5CDD505-2E9C-101B-9397-08002B2CF9AE}" pid="38" name="Project Manager">
    <vt:lpwstr/>
  </property>
  <property fmtid="{D5CDD505-2E9C-101B-9397-08002B2CF9AE}" pid="39" name="UndpIsTemplate">
    <vt:lpwstr/>
  </property>
  <property fmtid="{D5CDD505-2E9C-101B-9397-08002B2CF9AE}" pid="40" name="Outcome1">
    <vt:lpwstr/>
  </property>
  <property fmtid="{D5CDD505-2E9C-101B-9397-08002B2CF9AE}" pid="41" name="UNDPSummary">
    <vt:lpwstr/>
  </property>
  <property fmtid="{D5CDD505-2E9C-101B-9397-08002B2CF9AE}" pid="42" name="UndpDocFormat">
    <vt:lpwstr/>
  </property>
  <property fmtid="{D5CDD505-2E9C-101B-9397-08002B2CF9AE}" pid="43" name="UndpDocTypeMMTaxHTField0">
    <vt:lpwstr/>
  </property>
  <property fmtid="{D5CDD505-2E9C-101B-9397-08002B2CF9AE}" pid="44" name="UNDPCountryTaxHTField0">
    <vt:lpwstr/>
  </property>
  <property fmtid="{D5CDD505-2E9C-101B-9397-08002B2CF9AE}" pid="45" name="DocumentSetDescription">
    <vt:lpwstr/>
  </property>
  <property fmtid="{D5CDD505-2E9C-101B-9397-08002B2CF9AE}" pid="46" name="UndpUnitMM">
    <vt:lpwstr/>
  </property>
  <property fmtid="{D5CDD505-2E9C-101B-9397-08002B2CF9AE}" pid="47" name="UndpClassificationLevel">
    <vt:lpwstr/>
  </property>
  <property fmtid="{D5CDD505-2E9C-101B-9397-08002B2CF9AE}" pid="48" name="c4e2ab2cc9354bbf9064eeb465a566ea">
    <vt:lpwstr/>
  </property>
  <property fmtid="{D5CDD505-2E9C-101B-9397-08002B2CF9AE}" pid="49" name="eRegFilingCodeMM">
    <vt:lpwstr/>
  </property>
  <property fmtid="{D5CDD505-2E9C-101B-9397-08002B2CF9AE}" pid="50" name="display_urn:schemas-microsoft-com:office:office#Editor">
    <vt:lpwstr>svcSP_AdminPI_UNDP</vt:lpwstr>
  </property>
  <property fmtid="{D5CDD505-2E9C-101B-9397-08002B2CF9AE}" pid="51" name="display_urn:schemas-microsoft-com:office:office#Author">
    <vt:lpwstr>Sai Charan</vt:lpwstr>
  </property>
</Properties>
</file>